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20" activeTab="0"/>
  </bookViews>
  <sheets>
    <sheet name="CASHFLOW" sheetId="1" r:id="rId1"/>
    <sheet name="SOURCESCL" sheetId="2" r:id="rId2"/>
    <sheet name="SOURCESBW" sheetId="3" r:id="rId3"/>
    <sheet name="CASHCL" sheetId="4" r:id="rId4"/>
    <sheet name="CASHBW" sheetId="5" r:id="rId5"/>
  </sheets>
  <definedNames>
    <definedName name="\0">'CASHFLOW'!$B$1</definedName>
    <definedName name="\m">'CASHFLOW'!$B$1</definedName>
    <definedName name="\x">'CASHFLOW'!$B$1</definedName>
    <definedName name="__123Graph_A" hidden="1">'CASHFLOW'!$S$27:$S$33</definedName>
    <definedName name="__123Graph_ACASHBW" hidden="1">'CASHFLOW'!$S$27:$S$33</definedName>
    <definedName name="__123Graph_ACASHCL" hidden="1">'CASHFLOW'!$S$27:$S$33</definedName>
    <definedName name="__123Graph_ASOURCESBW" hidden="1">'CASHFLOW'!$U$4:$U$6</definedName>
    <definedName name="__123Graph_ASOURCESCL" hidden="1">'CASHFLOW'!$U$4:$U$6</definedName>
    <definedName name="__123Graph_B" hidden="1">'CASHFLOW'!$T$27:$T$33</definedName>
    <definedName name="__123Graph_BCASHBW" hidden="1">'CASHFLOW'!$T$27:$T$33</definedName>
    <definedName name="__123Graph_BCASHCL" hidden="1">'CASHFLOW'!$T$27:$T$33</definedName>
    <definedName name="__123Graph_BSOURCESBW" hidden="1">'CASHFLOW'!$W$8:$W$10</definedName>
    <definedName name="__123Graph_BSOURCESCL" hidden="1">'CASHFLOW'!$W$8:$W$10</definedName>
    <definedName name="__123Graph_X" hidden="1">'CASHFLOW'!$Q$27:$Q$33</definedName>
    <definedName name="__123Graph_XCASHBW" hidden="1">'CASHFLOW'!$Q$27:$Q$33</definedName>
    <definedName name="__123Graph_XCASHCL" hidden="1">'CASHFLOW'!$Q$27:$Q$33</definedName>
    <definedName name="__123Graph_XSOURCESBW" hidden="1">'CASHFLOW'!$W$4:$W$6</definedName>
    <definedName name="__123Graph_XSOURCESCL" hidden="1">'CASHFLOW'!$W$4:$W$6</definedName>
    <definedName name="BW">'CASHFLOW'!$B$11:$F$13</definedName>
    <definedName name="CL">'CASHFLOW'!$B$7:$F$9</definedName>
    <definedName name="DEF1">'CASHFLOW'!$I$1:$P$20</definedName>
    <definedName name="DEF2">'CASHFLOW'!$I$21:$P$40</definedName>
    <definedName name="DEF3">'CASHFLOW'!$I$41:$P$60</definedName>
    <definedName name="FUNCTIONS">'CASHFLOW'!$B$24</definedName>
    <definedName name="HELP1">'CASHFLOW'!$A$30:$H$49</definedName>
    <definedName name="HELP2">'CASHFLOW'!$A$50:$H$69</definedName>
    <definedName name="INPUT">'CASHFLOW'!$Q$1:$U$24</definedName>
    <definedName name="MARK">'CASHFLOW'!$B$15:$F$21</definedName>
    <definedName name="NEXT">'CASHFLOW'!$I$18:$P$20</definedName>
    <definedName name="_xlnm.Print_Area" localSheetId="0">'CASHFLOW'!$Q$1:$U$24</definedName>
    <definedName name="_xlnm.Print_Area">'CASHFLOW'!$Q$1:$U$24</definedName>
    <definedName name="Print_Area_MI" localSheetId="0">'CASHFLOW'!$Q$1:$U$24</definedName>
    <definedName name="PRINT_AREA_MI">'CASHFLOW'!$Q$1:$U$24</definedName>
    <definedName name="WHIC">'CASHFLOW'!$B$3:$E$5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<sst xmlns="http://schemas.openxmlformats.org/spreadsheetml/2006/main" count="232" uniqueCount="154">
  <si>
    <t>\M--&gt;</t>
  </si>
  <si>
    <t>{ESC}{ESC}{ESC}{CALC}{GOTO}INPUT~/xmFUNCTIONS~</t>
  </si>
  <si>
    <t>(1) PERIOD #          Enter period # for which data is to be entered.</t>
  </si>
  <si>
    <t xml:space="preserve">************* PERIOD # </t>
  </si>
  <si>
    <t>*</t>
  </si>
  <si>
    <t xml:space="preserve">---------------------&gt; </t>
  </si>
  <si>
    <t xml:space="preserve"> CASH FLOW STATEMENT  (ANAL. #8)</t>
  </si>
  <si>
    <t>whic--&gt;</t>
  </si>
  <si>
    <t>COLOR</t>
  </si>
  <si>
    <t>MONOCHROME</t>
  </si>
  <si>
    <t>QUIT</t>
  </si>
  <si>
    <t>(2) Cash Beg of Per   Available cash at the beginning of the period.</t>
  </si>
  <si>
    <t>SOURCES/USES OF CASH:*</t>
  </si>
  <si>
    <t xml:space="preserve">  INPUT COLUMN</t>
  </si>
  <si>
    <t>GRAPH IN COLOR</t>
  </si>
  <si>
    <t>GRAPH IN BLACK/WHITE</t>
  </si>
  <si>
    <t xml:space="preserve">                      Taken from the company balance sheet.</t>
  </si>
  <si>
    <t>Cash Position at Beg. of Period..................:</t>
  </si>
  <si>
    <t>Beg. Cash</t>
  </si>
  <si>
    <t>/xmcl~</t>
  </si>
  <si>
    <t>/xmbw~</t>
  </si>
  <si>
    <t>/xmfunctions~</t>
  </si>
  <si>
    <t>SalesRevenues</t>
  </si>
  <si>
    <t>(3) Sales Revenue     Enter total dollar sales for the quarter from</t>
  </si>
  <si>
    <t>Income from Investments..........................:</t>
  </si>
  <si>
    <t>Investment Income</t>
  </si>
  <si>
    <t>cl--&gt;</t>
  </si>
  <si>
    <t>Uses of Cash</t>
  </si>
  <si>
    <t>Sources of Cash</t>
  </si>
  <si>
    <t xml:space="preserve">                      the company income statement.</t>
  </si>
  <si>
    <t>TOTAL SOURCES:</t>
  </si>
  <si>
    <t>Show Uses of Cash</t>
  </si>
  <si>
    <t>Graph Sources of Cash</t>
  </si>
  <si>
    <t>RETURN TO COMMAND MENU</t>
  </si>
  <si>
    <t>Current Production Cost..........................:</t>
  </si>
  <si>
    <t>/gnuCASHCL~Q~{GOTO}HELP1~/xmMARK~</t>
  </si>
  <si>
    <t>/gnuSOURCESCL~Q~{GOTO}HELP1~/xmMARK~</t>
  </si>
  <si>
    <t>/xmFUNCTIONS~</t>
  </si>
  <si>
    <t>(4) Invstmt Income    Enter total investment income earned by your</t>
  </si>
  <si>
    <t>Storage Charge...................................:</t>
  </si>
  <si>
    <t xml:space="preserve">                      firm. Taken from the company income statement.</t>
  </si>
  <si>
    <t>Advertising Expenditures.........................:</t>
  </si>
  <si>
    <t>bw--&gt;</t>
  </si>
  <si>
    <t>Sales Force Expense..............................:</t>
  </si>
  <si>
    <t>(5) Production Cost   Enter $ cost of all current production for all</t>
  </si>
  <si>
    <t>Marketing Research Cost..........................:</t>
  </si>
  <si>
    <t>/gnuCASHBW~Q~{GOTO}HELP1~/xmMARK~</t>
  </si>
  <si>
    <t>/gnuSOURCESBW~Q~{GOTO}HELP1~/xmMARK~</t>
  </si>
  <si>
    <t xml:space="preserve">                      products. Taken from your income statement.</t>
  </si>
  <si>
    <t>Administrative Expenses..........................:</t>
  </si>
  <si>
    <t>mark--&gt;</t>
  </si>
  <si>
    <t>MENU</t>
  </si>
  <si>
    <t>SAVE</t>
  </si>
  <si>
    <t>(6) Storage Costs     Enter the $ amount of total storage charges</t>
  </si>
  <si>
    <t>Reseach and Development..........................:</t>
  </si>
  <si>
    <t>RETURN TO MENU WITHOUT SAVING GRAPH</t>
  </si>
  <si>
    <t>SAVE THE GRAPH TO DISK TO PRINT LATER</t>
  </si>
  <si>
    <t xml:space="preserve">                      assessed against your firm. Taken from your</t>
  </si>
  <si>
    <t>Interest.........................................:</t>
  </si>
  <si>
    <t>{GOTO}INPUT~</t>
  </si>
  <si>
    <t>{GOTO}HELP2~/GS{?}~</t>
  </si>
  <si>
    <t xml:space="preserve">                      current combined income statement.</t>
  </si>
  <si>
    <t>Taxes............................................:</t>
  </si>
  <si>
    <t>/XMFUNCTIONS~</t>
  </si>
  <si>
    <t>{RIGHT}~</t>
  </si>
  <si>
    <t>{ESC}{ESC}{ESC}</t>
  </si>
  <si>
    <t xml:space="preserve">                 Hit  &lt;ENTER&gt;  for Next Page.......</t>
  </si>
  <si>
    <t>TOTAL USES:</t>
  </si>
  <si>
    <t>CASH EXCESS OR SHORTFALL POSITION:</t>
  </si>
  <si>
    <t xml:space="preserve"> </t>
  </si>
  <si>
    <t>(7) Adv. Expenditures Enter the $ amount spent last period on all</t>
  </si>
  <si>
    <t xml:space="preserve"> * If cash excess is greater than $1,000,000 the difference will be</t>
  </si>
  <si>
    <t xml:space="preserve">                      forms of advertising. From income statement,</t>
  </si>
  <si>
    <t xml:space="preserve">invested in a portfolio of stocks/bonds normally earning a 16% rate of </t>
  </si>
  <si>
    <t xml:space="preserve">                      decision form, and Marketing Research output.</t>
  </si>
  <si>
    <t>return. If less than $100,000 two alternatives are available (1) sell</t>
  </si>
  <si>
    <t>functions</t>
  </si>
  <si>
    <t>INPUT</t>
  </si>
  <si>
    <t>PRINT</t>
  </si>
  <si>
    <t>GRAPH</t>
  </si>
  <si>
    <t>DEFINITIONS</t>
  </si>
  <si>
    <t>short term investments (2) loan at 20% interest.</t>
  </si>
  <si>
    <t>INPUT DATA</t>
  </si>
  <si>
    <t>SAVE WORKSHEET FILE</t>
  </si>
  <si>
    <t>PRINT DATA</t>
  </si>
  <si>
    <t>RETURN TO MENU</t>
  </si>
  <si>
    <t>GRAPH CASH USAGE</t>
  </si>
  <si>
    <t>SHOW DATA DEFINITIONS</t>
  </si>
  <si>
    <t>(8) Sales Force Exp.  Enter total $ expenses associated with your</t>
  </si>
  <si>
    <t>/riINPUT~/xmFUNCTIONS~</t>
  </si>
  <si>
    <t>/fsCASHFLOW~R~/xmFUNCTIONS~</t>
  </si>
  <si>
    <t>/ppcaoml4~mr80~qrinput~agapq/xmfunctions~</t>
  </si>
  <si>
    <t>{goto}input~/frMENU~</t>
  </si>
  <si>
    <t>/xmWHIC~</t>
  </si>
  <si>
    <t>{goto}DEF1~{?}{goto}DEF2~{?}{goto}DEF3~{?}{goto}INPUT~/xmFUNCTIONS~</t>
  </si>
  <si>
    <t xml:space="preserve">                      salesforce for the period. Taken from the</t>
  </si>
  <si>
    <t xml:space="preserve">                      "TOTAL SALESFORCE EXPENSE" line of the income</t>
  </si>
  <si>
    <t>MFG/STOR</t>
  </si>
  <si>
    <t xml:space="preserve">                      statement.</t>
  </si>
  <si>
    <t>ADV.</t>
  </si>
  <si>
    <t>SF</t>
  </si>
  <si>
    <t xml:space="preserve">  At this point, you may:</t>
  </si>
  <si>
    <t>(9) Mkt Res Expense   Enter the total dollar expenditures for all</t>
  </si>
  <si>
    <t>MR</t>
  </si>
  <si>
    <t xml:space="preserve">                      Marketing Research. From the income statement.</t>
  </si>
  <si>
    <t>R&amp;D</t>
  </si>
  <si>
    <t xml:space="preserve">     (1)  VIEW any of the graphs that are a part of this worksheet.     </t>
  </si>
  <si>
    <t>MISC</t>
  </si>
  <si>
    <t xml:space="preserve">          You may view the graphs in COLOR or MONOCHROME (BW) depending</t>
  </si>
  <si>
    <t>(10) R&amp;D              Enter the total dollar amount spent on Research</t>
  </si>
  <si>
    <t>EXCESS</t>
  </si>
  <si>
    <t xml:space="preserve">          on the type of monitor you have. (However, if you want to save</t>
  </si>
  <si>
    <t xml:space="preserve">                      and Development (R&amp;D) this period (all uses.)</t>
  </si>
  <si>
    <t xml:space="preserve">          the graph as a "PIC" file for later printing, we recommend</t>
  </si>
  <si>
    <t xml:space="preserve">          that you select MONOCHROME for viewing/saving.</t>
  </si>
  <si>
    <t>(11) Interest         Enter the dollar amount of interest expense, if</t>
  </si>
  <si>
    <t xml:space="preserve">                      any, from the income statement. Enter 0 if none.</t>
  </si>
  <si>
    <t>or.. (2)  SAVE any of the graphs shown as a Lotus "PIC" graphic file</t>
  </si>
  <si>
    <t xml:space="preserve">          for later printing or viewing using the Lotus "PGRAPH" </t>
  </si>
  <si>
    <t xml:space="preserve">          program.  The PGRAPH.EXE program is usually found in the</t>
  </si>
  <si>
    <t xml:space="preserve">          same directory as the main Lotus 123 program, or may be</t>
  </si>
  <si>
    <t>(12) Taxes            Enter $ amount charged as taxes as shown on the</t>
  </si>
  <si>
    <t xml:space="preserve">          called from the Lotus "ACCESS" menu.  Graphs may be saved</t>
  </si>
  <si>
    <t xml:space="preserve">          with a name of your choice and to any disk or directory.</t>
  </si>
  <si>
    <t>(13) Consulting Fee   Enter $ amount charged as consulting fee for</t>
  </si>
  <si>
    <t xml:space="preserve">                      the period, if any. From the income statement.</t>
  </si>
  <si>
    <t xml:space="preserve">          HINT: Be certain there is enough space on the disk BEFORE you save</t>
  </si>
  <si>
    <t xml:space="preserve">          SAVE graphs; OR use a separate floppy disk just for graphs.</t>
  </si>
  <si>
    <t>**** Other items on this worksheet include:</t>
  </si>
  <si>
    <t xml:space="preserve">               Hit  &lt;ENTER&gt;  to Continue.....</t>
  </si>
  <si>
    <t>Total Sources ..................................:</t>
  </si>
  <si>
    <t>AutoCalc</t>
  </si>
  <si>
    <t xml:space="preserve">                           SAVING GRAPHS</t>
  </si>
  <si>
    <t>Total Uses .....................................:</t>
  </si>
  <si>
    <t>Current Cash/Investment Position................:</t>
  </si>
  <si>
    <t xml:space="preserve">  1.  To save a graph to the DEFAULT disk and directory under a user</t>
  </si>
  <si>
    <t>Model/Style Charge .............................:</t>
  </si>
  <si>
    <t xml:space="preserve">      specified name, hit the "ESC" key ONCE and then type in a name</t>
  </si>
  <si>
    <t>Administrative Expenses.........................:</t>
  </si>
  <si>
    <t xml:space="preserve">      consisting of 1 to 8 letters and hit &lt;ENTER&gt;.  Lotus will add the</t>
  </si>
  <si>
    <t xml:space="preserve">      "PIC" filename extension automatically.  (You can also use the</t>
  </si>
  <si>
    <t xml:space="preserve">      arrow key to highlight an existing "PIC" filename for the graph.)</t>
  </si>
  <si>
    <t xml:space="preserve">  2.  If you want to save the graph on a DIFFERENT drive, hit the "ESC"</t>
  </si>
  <si>
    <t xml:space="preserve">      key  TWICE  !!  to clear the current directory and name.  Then</t>
  </si>
  <si>
    <t xml:space="preserve">                 Hit  &lt;ENTER&gt;  to Return to MENU ......</t>
  </si>
  <si>
    <t xml:space="preserve">      type in a drive letter\directory\filename combination: &lt;ESC&gt;&lt;ESC&gt;</t>
  </si>
  <si>
    <t xml:space="preserve">      Example --&gt;  C:\GRAPHS\PRICES1   &lt;ENTER&gt;   (Saved as PRICES1.PIC)</t>
  </si>
  <si>
    <t xml:space="preserve">      Example --&gt;  A:ADV-R2            &lt;ENTER&gt;   (Saved as ADV-R2.PIC)</t>
  </si>
  <si>
    <t xml:space="preserve">      Example --&gt;  B:\SFSIZE           &lt;ENTER&gt;   (Saved as SFSIZE.PIC)</t>
  </si>
  <si>
    <t xml:space="preserve">  3.  If you choose a graph filename already in use, the new graph will</t>
  </si>
  <si>
    <t xml:space="preserve">      automatically write over the old version.</t>
  </si>
  <si>
    <t xml:space="preserve">       Enter or select a name and hit  &lt;ENTER&gt;</t>
  </si>
  <si>
    <t>Sales Revenue + EOI..............................:</t>
  </si>
  <si>
    <t>Consulting Fee...................................: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</si>
</sst>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0_)"/>
  </numFmts>
  <fonts count="4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5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5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    SOURCES OF CASH     
( Beg.Cash/Sales/Invstmnts)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CASHFLOW!$W$4:$W$6</c:f>
              <c:strCache>
                <c:ptCount val="3"/>
                <c:pt idx="0">
                  <c:v>Beg. Cash</c:v>
                </c:pt>
                <c:pt idx="1">
                  <c:v>SalesRevenues</c:v>
                </c:pt>
                <c:pt idx="2">
                  <c:v>Investment Income</c:v>
                </c:pt>
              </c:strCache>
            </c:strRef>
          </c:cat>
          <c:val>
            <c:numRef>
              <c:f>CASHFLOW!$U$4:$U$6</c:f>
              <c:numCache>
                <c:ptCount val="3"/>
                <c:pt idx="0">
                  <c:v>1000000</c:v>
                </c:pt>
                <c:pt idx="1">
                  <c:v>51669000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CASHFLOW!$W$4:$W$6</c:f>
              <c:strCache>
                <c:ptCount val="3"/>
                <c:pt idx="0">
                  <c:v>Beg. Cash</c:v>
                </c:pt>
                <c:pt idx="1">
                  <c:v>SalesRevenues</c:v>
                </c:pt>
                <c:pt idx="2">
                  <c:v>Investment Income</c:v>
                </c:pt>
              </c:strCache>
            </c:strRef>
          </c:cat>
          <c:val>
            <c:numRef>
              <c:f>CASHFLOW!$W$8:$W$10</c:f>
              <c:numCache>
                <c:ptCount val="3"/>
                <c:pt idx="0">
                  <c:v>102</c:v>
                </c:pt>
                <c:pt idx="1">
                  <c:v>3</c:v>
                </c:pt>
                <c:pt idx="2">
                  <c:v>6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    SOURCES OF CASH     
( Beg.Cash/Sales/Invstmnts)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CASHFLOW!$W$4:$W$6</c:f>
              <c:strCache>
                <c:ptCount val="3"/>
                <c:pt idx="0">
                  <c:v>Beg. Cash</c:v>
                </c:pt>
                <c:pt idx="1">
                  <c:v>SalesRevenues</c:v>
                </c:pt>
                <c:pt idx="2">
                  <c:v>Investment Income</c:v>
                </c:pt>
              </c:strCache>
            </c:strRef>
          </c:cat>
          <c:val>
            <c:numRef>
              <c:f>CASHFLOW!$U$4:$U$6</c:f>
              <c:numCache>
                <c:ptCount val="3"/>
                <c:pt idx="0">
                  <c:v>1000000</c:v>
                </c:pt>
                <c:pt idx="1">
                  <c:v>51669000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CASHFLOW!$W$4:$W$6</c:f>
              <c:strCache>
                <c:ptCount val="3"/>
                <c:pt idx="0">
                  <c:v>Beg. Cash</c:v>
                </c:pt>
                <c:pt idx="1">
                  <c:v>SalesRevenues</c:v>
                </c:pt>
                <c:pt idx="2">
                  <c:v>Investment Income</c:v>
                </c:pt>
              </c:strCache>
            </c:strRef>
          </c:cat>
          <c:val>
            <c:numRef>
              <c:f>CASHFLOW!$W$8:$W$10</c:f>
              <c:numCache>
                <c:ptCount val="3"/>
                <c:pt idx="0">
                  <c:v>102</c:v>
                </c:pt>
                <c:pt idx="1">
                  <c:v>3</c:v>
                </c:pt>
                <c:pt idx="2">
                  <c:v>6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CASH USAGE DISTRIBUTION
(As % of TOTAL SOURCES $$)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CASHFLOW!$Q$27:$Q$33</c:f>
              <c:strCache>
                <c:ptCount val="7"/>
                <c:pt idx="0">
                  <c:v>MFG/STOR</c:v>
                </c:pt>
                <c:pt idx="1">
                  <c:v>ADV.</c:v>
                </c:pt>
                <c:pt idx="2">
                  <c:v>SF</c:v>
                </c:pt>
                <c:pt idx="3">
                  <c:v>MR</c:v>
                </c:pt>
                <c:pt idx="4">
                  <c:v>R&amp;D</c:v>
                </c:pt>
                <c:pt idx="5">
                  <c:v>MISC</c:v>
                </c:pt>
                <c:pt idx="6">
                  <c:v>EXCESS</c:v>
                </c:pt>
              </c:strCache>
            </c:strRef>
          </c:cat>
          <c:val>
            <c:numRef>
              <c:f>CASHFLOW!$S$27:$S$33</c:f>
              <c:numCache>
                <c:ptCount val="7"/>
                <c:pt idx="0">
                  <c:v>40172000</c:v>
                </c:pt>
                <c:pt idx="1">
                  <c:v>2250000</c:v>
                </c:pt>
                <c:pt idx="2">
                  <c:v>1000000</c:v>
                </c:pt>
                <c:pt idx="3">
                  <c:v>865000</c:v>
                </c:pt>
                <c:pt idx="4">
                  <c:v>1300000</c:v>
                </c:pt>
                <c:pt idx="5">
                  <c:v>4799000</c:v>
                </c:pt>
                <c:pt idx="6">
                  <c:v>2283000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CASHFLOW!$Q$27:$Q$33</c:f>
              <c:strCache>
                <c:ptCount val="7"/>
                <c:pt idx="0">
                  <c:v>MFG/STOR</c:v>
                </c:pt>
                <c:pt idx="1">
                  <c:v>ADV.</c:v>
                </c:pt>
                <c:pt idx="2">
                  <c:v>SF</c:v>
                </c:pt>
                <c:pt idx="3">
                  <c:v>MR</c:v>
                </c:pt>
                <c:pt idx="4">
                  <c:v>R&amp;D</c:v>
                </c:pt>
                <c:pt idx="5">
                  <c:v>MISC</c:v>
                </c:pt>
                <c:pt idx="6">
                  <c:v>EXCESS</c:v>
                </c:pt>
              </c:strCache>
            </c:strRef>
          </c:cat>
          <c:val>
            <c:numRef>
              <c:f>CASHFLOW!$T$27:$T$33</c:f>
              <c:numCach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106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CASH USAGE DISTRIBUTION
(As % of TOTAL SOURCES $$)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CASHFLOW!$Q$27:$Q$33</c:f>
              <c:strCache>
                <c:ptCount val="7"/>
                <c:pt idx="0">
                  <c:v>MFG/STOR</c:v>
                </c:pt>
                <c:pt idx="1">
                  <c:v>ADV.</c:v>
                </c:pt>
                <c:pt idx="2">
                  <c:v>SF</c:v>
                </c:pt>
                <c:pt idx="3">
                  <c:v>MR</c:v>
                </c:pt>
                <c:pt idx="4">
                  <c:v>R&amp;D</c:v>
                </c:pt>
                <c:pt idx="5">
                  <c:v>MISC</c:v>
                </c:pt>
                <c:pt idx="6">
                  <c:v>EXCESS</c:v>
                </c:pt>
              </c:strCache>
            </c:strRef>
          </c:cat>
          <c:val>
            <c:numRef>
              <c:f>CASHFLOW!$S$27:$S$33</c:f>
              <c:numCache>
                <c:ptCount val="7"/>
                <c:pt idx="0">
                  <c:v>40172000</c:v>
                </c:pt>
                <c:pt idx="1">
                  <c:v>2250000</c:v>
                </c:pt>
                <c:pt idx="2">
                  <c:v>1000000</c:v>
                </c:pt>
                <c:pt idx="3">
                  <c:v>865000</c:v>
                </c:pt>
                <c:pt idx="4">
                  <c:v>1300000</c:v>
                </c:pt>
                <c:pt idx="5">
                  <c:v>4799000</c:v>
                </c:pt>
                <c:pt idx="6">
                  <c:v>2283000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CASHFLOW!$Q$27:$Q$33</c:f>
              <c:strCache>
                <c:ptCount val="7"/>
                <c:pt idx="0">
                  <c:v>MFG/STOR</c:v>
                </c:pt>
                <c:pt idx="1">
                  <c:v>ADV.</c:v>
                </c:pt>
                <c:pt idx="2">
                  <c:v>SF</c:v>
                </c:pt>
                <c:pt idx="3">
                  <c:v>MR</c:v>
                </c:pt>
                <c:pt idx="4">
                  <c:v>R&amp;D</c:v>
                </c:pt>
                <c:pt idx="5">
                  <c:v>MISC</c:v>
                </c:pt>
                <c:pt idx="6">
                  <c:v>EXCESS</c:v>
                </c:pt>
              </c:strCache>
            </c:strRef>
          </c:cat>
          <c:val>
            <c:numRef>
              <c:f>CASHFLOW!$T$27:$T$33</c:f>
              <c:numCach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106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38750"/>
    <xdr:graphicFrame>
      <xdr:nvGraphicFramePr>
        <xdr:cNvPr id="1" name="Chart 1"/>
        <xdr:cNvGraphicFramePr/>
      </xdr:nvGraphicFramePr>
      <xdr:xfrm>
        <a:off x="0" y="0"/>
        <a:ext cx="9715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38750"/>
    <xdr:graphicFrame>
      <xdr:nvGraphicFramePr>
        <xdr:cNvPr id="1" name="Shape 1025"/>
        <xdr:cNvGraphicFramePr/>
      </xdr:nvGraphicFramePr>
      <xdr:xfrm>
        <a:off x="0" y="0"/>
        <a:ext cx="9715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38750"/>
    <xdr:graphicFrame>
      <xdr:nvGraphicFramePr>
        <xdr:cNvPr id="1" name="Shape 1025"/>
        <xdr:cNvGraphicFramePr/>
      </xdr:nvGraphicFramePr>
      <xdr:xfrm>
        <a:off x="0" y="0"/>
        <a:ext cx="9715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38750"/>
    <xdr:graphicFrame>
      <xdr:nvGraphicFramePr>
        <xdr:cNvPr id="1" name="Shape 1025"/>
        <xdr:cNvGraphicFramePr/>
      </xdr:nvGraphicFramePr>
      <xdr:xfrm>
        <a:off x="0" y="0"/>
        <a:ext cx="9715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69"/>
  <sheetViews>
    <sheetView showGridLines="0" tabSelected="1" zoomScale="155" zoomScaleNormal="155" workbookViewId="0" topLeftCell="Q1">
      <selection activeCell="R1" sqref="R1"/>
    </sheetView>
  </sheetViews>
  <sheetFormatPr defaultColWidth="9.625" defaultRowHeight="12.75"/>
  <cols>
    <col min="17" max="17" width="22.625" style="0" customWidth="1"/>
    <col min="18" max="18" width="3.625" style="0" customWidth="1"/>
    <col min="19" max="19" width="15.625" style="0" customWidth="1"/>
    <col min="20" max="20" width="14.625" style="0" customWidth="1"/>
    <col min="21" max="21" width="16.625" style="0" customWidth="1"/>
    <col min="22" max="22" width="12.625" style="0" customWidth="1"/>
  </cols>
  <sheetData>
    <row r="1" spans="1:24" ht="12">
      <c r="A1" s="1" t="s">
        <v>0</v>
      </c>
      <c r="B1" s="1" t="s">
        <v>1</v>
      </c>
      <c r="I1" s="1" t="s">
        <v>2</v>
      </c>
      <c r="Q1" s="1" t="s">
        <v>3</v>
      </c>
      <c r="R1" s="2">
        <v>1</v>
      </c>
      <c r="S1" s="3" t="s">
        <v>4</v>
      </c>
      <c r="T1" s="4">
        <f ca="1">TRUNC(NOW())</f>
        <v>39114</v>
      </c>
      <c r="U1" s="3" t="s">
        <v>4</v>
      </c>
      <c r="V1" s="3" t="s">
        <v>4</v>
      </c>
      <c r="W1" s="3" t="s">
        <v>4</v>
      </c>
      <c r="X1" s="3" t="s">
        <v>4</v>
      </c>
    </row>
    <row r="2" spans="17:18" ht="12">
      <c r="Q2" s="5" t="s">
        <v>5</v>
      </c>
      <c r="R2" s="1" t="s">
        <v>6</v>
      </c>
    </row>
    <row r="3" spans="1:24" ht="12">
      <c r="A3" s="1" t="s">
        <v>7</v>
      </c>
      <c r="B3" s="6" t="s">
        <v>8</v>
      </c>
      <c r="C3" s="6" t="s">
        <v>9</v>
      </c>
      <c r="D3" s="1" t="s">
        <v>10</v>
      </c>
      <c r="I3" s="1" t="s">
        <v>11</v>
      </c>
      <c r="Q3" s="1" t="s">
        <v>12</v>
      </c>
      <c r="R3" s="3" t="s">
        <v>4</v>
      </c>
      <c r="S3" s="3" t="s">
        <v>4</v>
      </c>
      <c r="T3" s="3" t="s">
        <v>4</v>
      </c>
      <c r="U3" s="1" t="s">
        <v>13</v>
      </c>
      <c r="V3" s="3" t="s">
        <v>4</v>
      </c>
      <c r="W3" s="3" t="s">
        <v>4</v>
      </c>
      <c r="X3" s="3" t="s">
        <v>4</v>
      </c>
    </row>
    <row r="4" spans="2:23" ht="12">
      <c r="B4" s="6" t="s">
        <v>14</v>
      </c>
      <c r="C4" s="6" t="s">
        <v>15</v>
      </c>
      <c r="I4" s="1" t="s">
        <v>16</v>
      </c>
      <c r="Q4" s="1" t="s">
        <v>17</v>
      </c>
      <c r="U4" s="7">
        <v>1000000</v>
      </c>
      <c r="W4" s="1" t="s">
        <v>18</v>
      </c>
    </row>
    <row r="5" spans="2:23" ht="12">
      <c r="B5" s="6" t="s">
        <v>19</v>
      </c>
      <c r="C5" s="6" t="s">
        <v>20</v>
      </c>
      <c r="D5" s="6" t="s">
        <v>21</v>
      </c>
      <c r="Q5" s="1" t="s">
        <v>152</v>
      </c>
      <c r="U5" s="7">
        <v>51669000</v>
      </c>
      <c r="W5" s="1" t="s">
        <v>22</v>
      </c>
    </row>
    <row r="6" spans="9:23" ht="12">
      <c r="I6" s="1" t="s">
        <v>23</v>
      </c>
      <c r="Q6" s="1" t="s">
        <v>24</v>
      </c>
      <c r="U6" s="7">
        <v>0</v>
      </c>
      <c r="W6" s="1" t="s">
        <v>25</v>
      </c>
    </row>
    <row r="7" spans="1:21" ht="12">
      <c r="A7" s="1" t="s">
        <v>26</v>
      </c>
      <c r="B7" s="6" t="s">
        <v>27</v>
      </c>
      <c r="C7" s="6" t="s">
        <v>28</v>
      </c>
      <c r="D7" s="6" t="s">
        <v>10</v>
      </c>
      <c r="I7" s="1" t="s">
        <v>29</v>
      </c>
      <c r="Q7" s="1" t="s">
        <v>30</v>
      </c>
      <c r="T7" s="8">
        <f>SUM(U4:U6)</f>
        <v>52669000</v>
      </c>
      <c r="U7" s="9"/>
    </row>
    <row r="8" spans="2:23" ht="12">
      <c r="B8" s="6" t="s">
        <v>31</v>
      </c>
      <c r="C8" s="6" t="s">
        <v>32</v>
      </c>
      <c r="D8" s="6" t="s">
        <v>33</v>
      </c>
      <c r="Q8" s="1" t="s">
        <v>34</v>
      </c>
      <c r="U8" s="7">
        <v>39870000</v>
      </c>
      <c r="W8" s="10">
        <v>102</v>
      </c>
    </row>
    <row r="9" spans="2:23" ht="12">
      <c r="B9" s="6" t="s">
        <v>35</v>
      </c>
      <c r="C9" s="6" t="s">
        <v>36</v>
      </c>
      <c r="D9" s="6" t="s">
        <v>37</v>
      </c>
      <c r="I9" s="1" t="s">
        <v>38</v>
      </c>
      <c r="Q9" s="1" t="s">
        <v>39</v>
      </c>
      <c r="U9" s="7">
        <v>302000</v>
      </c>
      <c r="W9" s="10">
        <v>3</v>
      </c>
    </row>
    <row r="10" spans="9:23" ht="12">
      <c r="I10" s="1" t="s">
        <v>40</v>
      </c>
      <c r="Q10" s="1" t="s">
        <v>41</v>
      </c>
      <c r="U10" s="7">
        <v>2250000</v>
      </c>
      <c r="W10" s="10">
        <v>6</v>
      </c>
    </row>
    <row r="11" spans="1:21" ht="12">
      <c r="A11" s="1" t="s">
        <v>42</v>
      </c>
      <c r="B11" s="6" t="s">
        <v>27</v>
      </c>
      <c r="C11" s="6" t="s">
        <v>28</v>
      </c>
      <c r="D11" s="6" t="s">
        <v>10</v>
      </c>
      <c r="Q11" s="1" t="s">
        <v>43</v>
      </c>
      <c r="U11" s="7">
        <v>1000000</v>
      </c>
    </row>
    <row r="12" spans="2:21" ht="12">
      <c r="B12" s="6" t="s">
        <v>31</v>
      </c>
      <c r="C12" s="6" t="s">
        <v>32</v>
      </c>
      <c r="D12" s="6" t="s">
        <v>33</v>
      </c>
      <c r="I12" s="1" t="s">
        <v>44</v>
      </c>
      <c r="Q12" s="1" t="s">
        <v>45</v>
      </c>
      <c r="U12" s="7">
        <v>865000</v>
      </c>
    </row>
    <row r="13" spans="2:21" ht="12">
      <c r="B13" s="6" t="s">
        <v>46</v>
      </c>
      <c r="C13" s="6" t="s">
        <v>47</v>
      </c>
      <c r="D13" s="6" t="s">
        <v>37</v>
      </c>
      <c r="I13" s="1" t="s">
        <v>48</v>
      </c>
      <c r="Q13" s="1" t="s">
        <v>153</v>
      </c>
      <c r="R13" s="11"/>
      <c r="U13" s="7">
        <v>120000</v>
      </c>
    </row>
    <row r="14" spans="17:21" ht="12">
      <c r="Q14" s="1" t="s">
        <v>49</v>
      </c>
      <c r="R14" s="11"/>
      <c r="U14" s="7">
        <v>300000</v>
      </c>
    </row>
    <row r="15" spans="1:21" ht="12">
      <c r="A15" s="1" t="s">
        <v>50</v>
      </c>
      <c r="B15" s="1" t="s">
        <v>51</v>
      </c>
      <c r="C15" s="1" t="s">
        <v>52</v>
      </c>
      <c r="I15" s="1" t="s">
        <v>53</v>
      </c>
      <c r="Q15" s="1" t="s">
        <v>54</v>
      </c>
      <c r="U15" s="7">
        <v>1300000</v>
      </c>
    </row>
    <row r="16" spans="2:21" ht="12">
      <c r="B16" s="1" t="s">
        <v>55</v>
      </c>
      <c r="C16" s="1" t="s">
        <v>56</v>
      </c>
      <c r="I16" s="1" t="s">
        <v>57</v>
      </c>
      <c r="Q16" s="1" t="s">
        <v>58</v>
      </c>
      <c r="U16" s="7">
        <v>0</v>
      </c>
    </row>
    <row r="17" spans="2:21" ht="12">
      <c r="B17" s="1" t="s">
        <v>59</v>
      </c>
      <c r="C17" s="1" t="s">
        <v>60</v>
      </c>
      <c r="I17" s="1" t="s">
        <v>61</v>
      </c>
      <c r="Q17" s="1" t="s">
        <v>62</v>
      </c>
      <c r="U17" s="7">
        <v>4379000</v>
      </c>
    </row>
    <row r="18" spans="2:21" ht="12">
      <c r="B18" s="1" t="s">
        <v>63</v>
      </c>
      <c r="C18" s="1" t="s">
        <v>64</v>
      </c>
      <c r="I18" s="3" t="s">
        <v>4</v>
      </c>
      <c r="J18" s="3" t="s">
        <v>4</v>
      </c>
      <c r="K18" s="3" t="s">
        <v>4</v>
      </c>
      <c r="L18" s="3" t="s">
        <v>4</v>
      </c>
      <c r="M18" s="3" t="s">
        <v>4</v>
      </c>
      <c r="N18" s="3" t="s">
        <v>4</v>
      </c>
      <c r="O18" s="3" t="s">
        <v>4</v>
      </c>
      <c r="P18" s="3" t="s">
        <v>4</v>
      </c>
      <c r="Q18" s="3" t="s">
        <v>4</v>
      </c>
      <c r="U18" s="7">
        <v>0</v>
      </c>
    </row>
    <row r="19" spans="3:20" ht="12">
      <c r="C19" s="1" t="s">
        <v>65</v>
      </c>
      <c r="I19" s="12" t="s">
        <v>66</v>
      </c>
      <c r="Q19" s="1" t="s">
        <v>67</v>
      </c>
      <c r="T19" s="8">
        <f>SUM(U8:U18)</f>
        <v>50386000</v>
      </c>
    </row>
    <row r="20" spans="3:21" ht="12">
      <c r="C20" s="1" t="s">
        <v>59</v>
      </c>
      <c r="I20" s="3" t="s">
        <v>4</v>
      </c>
      <c r="J20" s="3" t="s">
        <v>4</v>
      </c>
      <c r="K20" s="3" t="s">
        <v>4</v>
      </c>
      <c r="L20" s="3" t="s">
        <v>4</v>
      </c>
      <c r="M20" s="3" t="s">
        <v>4</v>
      </c>
      <c r="N20" s="3" t="s">
        <v>4</v>
      </c>
      <c r="O20" s="3" t="s">
        <v>4</v>
      </c>
      <c r="P20" s="3" t="s">
        <v>4</v>
      </c>
      <c r="Q20" s="1" t="s">
        <v>68</v>
      </c>
      <c r="T20" s="8">
        <f>T7-T19</f>
        <v>2283000</v>
      </c>
      <c r="U20" s="13" t="s">
        <v>69</v>
      </c>
    </row>
    <row r="21" spans="3:17" ht="12">
      <c r="C21" s="1" t="s">
        <v>63</v>
      </c>
      <c r="I21" s="1" t="s">
        <v>70</v>
      </c>
      <c r="Q21" s="1" t="s">
        <v>71</v>
      </c>
    </row>
    <row r="22" spans="9:17" ht="12">
      <c r="I22" s="1" t="s">
        <v>72</v>
      </c>
      <c r="Q22" s="1" t="s">
        <v>73</v>
      </c>
    </row>
    <row r="23" spans="9:21" ht="12">
      <c r="I23" s="1" t="s">
        <v>74</v>
      </c>
      <c r="Q23" s="1" t="s">
        <v>75</v>
      </c>
      <c r="R23" s="11"/>
      <c r="U23" s="11"/>
    </row>
    <row r="24" spans="1:18" ht="12">
      <c r="A24" s="1" t="s">
        <v>76</v>
      </c>
      <c r="B24" s="1" t="s">
        <v>77</v>
      </c>
      <c r="C24" s="1" t="s">
        <v>52</v>
      </c>
      <c r="D24" s="1" t="s">
        <v>78</v>
      </c>
      <c r="E24" s="1" t="s">
        <v>51</v>
      </c>
      <c r="F24" s="1" t="s">
        <v>79</v>
      </c>
      <c r="G24" s="1" t="s">
        <v>80</v>
      </c>
      <c r="Q24" s="1" t="s">
        <v>81</v>
      </c>
      <c r="R24" s="11"/>
    </row>
    <row r="25" spans="2:9" ht="12">
      <c r="B25" s="1" t="s">
        <v>82</v>
      </c>
      <c r="C25" s="1" t="s">
        <v>83</v>
      </c>
      <c r="D25" s="1" t="s">
        <v>84</v>
      </c>
      <c r="E25" s="1" t="s">
        <v>85</v>
      </c>
      <c r="F25" s="1" t="s">
        <v>86</v>
      </c>
      <c r="G25" s="1" t="s">
        <v>87</v>
      </c>
      <c r="I25" s="1" t="s">
        <v>88</v>
      </c>
    </row>
    <row r="26" spans="2:9" ht="12">
      <c r="B26" s="1" t="s">
        <v>89</v>
      </c>
      <c r="C26" s="1" t="s">
        <v>90</v>
      </c>
      <c r="D26" s="1" t="s">
        <v>91</v>
      </c>
      <c r="E26" s="1" t="s">
        <v>92</v>
      </c>
      <c r="F26" s="1" t="s">
        <v>93</v>
      </c>
      <c r="G26" s="1" t="s">
        <v>94</v>
      </c>
      <c r="I26" s="1" t="s">
        <v>95</v>
      </c>
    </row>
    <row r="27" spans="3:20" ht="12">
      <c r="C27" s="1" t="s">
        <v>63</v>
      </c>
      <c r="I27" s="1" t="s">
        <v>96</v>
      </c>
      <c r="Q27" s="1" t="s">
        <v>97</v>
      </c>
      <c r="S27" s="10">
        <f>U8+U9</f>
        <v>40172000</v>
      </c>
      <c r="T27" s="10">
        <v>1</v>
      </c>
    </row>
    <row r="28" spans="9:20" ht="12">
      <c r="I28" s="1" t="s">
        <v>98</v>
      </c>
      <c r="Q28" s="1" t="s">
        <v>99</v>
      </c>
      <c r="S28" s="10">
        <f>U10</f>
        <v>2250000</v>
      </c>
      <c r="T28" s="10">
        <v>0</v>
      </c>
    </row>
    <row r="29" spans="17:20" ht="12">
      <c r="Q29" s="1" t="s">
        <v>100</v>
      </c>
      <c r="S29" s="10">
        <f>U11</f>
        <v>1000000</v>
      </c>
      <c r="T29" s="10">
        <v>0</v>
      </c>
    </row>
    <row r="30" spans="1:20" ht="12">
      <c r="A30" s="1" t="s">
        <v>101</v>
      </c>
      <c r="I30" s="1" t="s">
        <v>102</v>
      </c>
      <c r="Q30" s="1" t="s">
        <v>103</v>
      </c>
      <c r="S30" s="10">
        <f>U12</f>
        <v>865000</v>
      </c>
      <c r="T30" s="10">
        <v>0</v>
      </c>
    </row>
    <row r="31" spans="1:20" ht="12">
      <c r="A31" s="9"/>
      <c r="I31" s="1" t="s">
        <v>104</v>
      </c>
      <c r="Q31" s="1" t="s">
        <v>105</v>
      </c>
      <c r="S31" s="10">
        <f>U15</f>
        <v>1300000</v>
      </c>
      <c r="T31" s="10">
        <v>0</v>
      </c>
    </row>
    <row r="32" spans="1:20" ht="12">
      <c r="A32" s="1" t="s">
        <v>106</v>
      </c>
      <c r="Q32" s="1" t="s">
        <v>107</v>
      </c>
      <c r="S32" s="10">
        <f>U13+U14+U16+U17+U18</f>
        <v>4799000</v>
      </c>
      <c r="T32" s="10">
        <v>0</v>
      </c>
    </row>
    <row r="33" spans="1:20" ht="12">
      <c r="A33" s="1" t="s">
        <v>108</v>
      </c>
      <c r="I33" s="1" t="s">
        <v>109</v>
      </c>
      <c r="Q33" s="1" t="s">
        <v>110</v>
      </c>
      <c r="S33" s="10">
        <f>T20</f>
        <v>2283000</v>
      </c>
      <c r="T33" s="10">
        <v>106</v>
      </c>
    </row>
    <row r="34" spans="1:9" ht="12">
      <c r="A34" s="1" t="s">
        <v>111</v>
      </c>
      <c r="I34" s="1" t="s">
        <v>112</v>
      </c>
    </row>
    <row r="35" ht="12">
      <c r="A35" s="1" t="s">
        <v>113</v>
      </c>
    </row>
    <row r="36" spans="1:9" ht="12">
      <c r="A36" s="1" t="s">
        <v>114</v>
      </c>
      <c r="I36" s="1" t="s">
        <v>115</v>
      </c>
    </row>
    <row r="37" ht="12">
      <c r="I37" s="1" t="s">
        <v>116</v>
      </c>
    </row>
    <row r="38" spans="1:16" ht="12">
      <c r="A38" s="1" t="s">
        <v>117</v>
      </c>
      <c r="I38" s="3" t="s">
        <v>4</v>
      </c>
      <c r="J38" s="3" t="s">
        <v>4</v>
      </c>
      <c r="K38" s="3" t="s">
        <v>4</v>
      </c>
      <c r="L38" s="3" t="s">
        <v>4</v>
      </c>
      <c r="M38" s="3" t="s">
        <v>4</v>
      </c>
      <c r="N38" s="3" t="s">
        <v>4</v>
      </c>
      <c r="O38" s="3" t="s">
        <v>4</v>
      </c>
      <c r="P38" s="3" t="s">
        <v>4</v>
      </c>
    </row>
    <row r="39" spans="1:9" ht="12">
      <c r="A39" s="1" t="s">
        <v>118</v>
      </c>
      <c r="I39" s="12" t="s">
        <v>66</v>
      </c>
    </row>
    <row r="40" spans="1:16" ht="12">
      <c r="A40" s="1" t="s">
        <v>119</v>
      </c>
      <c r="I40" s="3" t="s">
        <v>4</v>
      </c>
      <c r="J40" s="3" t="s">
        <v>4</v>
      </c>
      <c r="K40" s="3" t="s">
        <v>4</v>
      </c>
      <c r="L40" s="3" t="s">
        <v>4</v>
      </c>
      <c r="M40" s="3" t="s">
        <v>4</v>
      </c>
      <c r="N40" s="3" t="s">
        <v>4</v>
      </c>
      <c r="O40" s="3" t="s">
        <v>4</v>
      </c>
      <c r="P40" s="3" t="s">
        <v>4</v>
      </c>
    </row>
    <row r="41" spans="1:9" ht="12">
      <c r="A41" s="1" t="s">
        <v>120</v>
      </c>
      <c r="I41" s="1" t="s">
        <v>121</v>
      </c>
    </row>
    <row r="42" spans="1:9" ht="12">
      <c r="A42" s="1" t="s">
        <v>122</v>
      </c>
      <c r="I42" s="1" t="s">
        <v>98</v>
      </c>
    </row>
    <row r="43" ht="12">
      <c r="A43" s="1" t="s">
        <v>123</v>
      </c>
    </row>
    <row r="44" ht="12">
      <c r="I44" s="1" t="s">
        <v>124</v>
      </c>
    </row>
    <row r="45" ht="12">
      <c r="I45" s="1" t="s">
        <v>125</v>
      </c>
    </row>
    <row r="46" ht="12">
      <c r="A46" s="1" t="s">
        <v>126</v>
      </c>
    </row>
    <row r="47" spans="1:9" ht="12">
      <c r="A47" s="1" t="s">
        <v>127</v>
      </c>
      <c r="I47" s="1" t="s">
        <v>128</v>
      </c>
    </row>
    <row r="49" spans="1:15" ht="12">
      <c r="A49" s="12" t="s">
        <v>129</v>
      </c>
      <c r="I49" s="1" t="s">
        <v>130</v>
      </c>
      <c r="O49" s="1" t="s">
        <v>131</v>
      </c>
    </row>
    <row r="50" spans="1:15" ht="12">
      <c r="A50" s="12" t="s">
        <v>132</v>
      </c>
      <c r="I50" s="1" t="s">
        <v>133</v>
      </c>
      <c r="O50" s="1" t="s">
        <v>131</v>
      </c>
    </row>
    <row r="51" spans="9:15" ht="12">
      <c r="I51" s="1" t="s">
        <v>134</v>
      </c>
      <c r="O51" s="1" t="s">
        <v>131</v>
      </c>
    </row>
    <row r="52" spans="1:15" ht="12">
      <c r="A52" s="1" t="s">
        <v>135</v>
      </c>
      <c r="I52" s="1" t="s">
        <v>136</v>
      </c>
      <c r="O52" s="1" t="s">
        <v>131</v>
      </c>
    </row>
    <row r="53" spans="1:15" ht="12">
      <c r="A53" s="1" t="s">
        <v>137</v>
      </c>
      <c r="I53" s="1" t="s">
        <v>138</v>
      </c>
      <c r="O53" s="1" t="s">
        <v>131</v>
      </c>
    </row>
    <row r="54" ht="12">
      <c r="A54" s="1" t="s">
        <v>139</v>
      </c>
    </row>
    <row r="55" ht="12">
      <c r="A55" s="1" t="s">
        <v>140</v>
      </c>
    </row>
    <row r="56" ht="12">
      <c r="A56" s="1" t="s">
        <v>141</v>
      </c>
    </row>
    <row r="58" spans="1:16" ht="12">
      <c r="A58" s="1" t="s">
        <v>142</v>
      </c>
      <c r="I58" s="3" t="s">
        <v>4</v>
      </c>
      <c r="J58" s="3" t="s">
        <v>4</v>
      </c>
      <c r="K58" s="3" t="s">
        <v>4</v>
      </c>
      <c r="L58" s="3" t="s">
        <v>4</v>
      </c>
      <c r="M58" s="3" t="s">
        <v>4</v>
      </c>
      <c r="N58" s="3" t="s">
        <v>4</v>
      </c>
      <c r="O58" s="3" t="s">
        <v>4</v>
      </c>
      <c r="P58" s="3" t="s">
        <v>4</v>
      </c>
    </row>
    <row r="59" spans="1:9" ht="12">
      <c r="A59" s="1" t="s">
        <v>143</v>
      </c>
      <c r="I59" s="12" t="s">
        <v>144</v>
      </c>
    </row>
    <row r="60" spans="1:16" ht="12">
      <c r="A60" s="1" t="s">
        <v>145</v>
      </c>
      <c r="I60" s="3" t="s">
        <v>4</v>
      </c>
      <c r="J60" s="3" t="s">
        <v>4</v>
      </c>
      <c r="K60" s="3" t="s">
        <v>4</v>
      </c>
      <c r="L60" s="3" t="s">
        <v>4</v>
      </c>
      <c r="M60" s="3" t="s">
        <v>4</v>
      </c>
      <c r="N60" s="3" t="s">
        <v>4</v>
      </c>
      <c r="O60" s="3" t="s">
        <v>4</v>
      </c>
      <c r="P60" s="3" t="s">
        <v>4</v>
      </c>
    </row>
    <row r="62" ht="12">
      <c r="A62" s="1" t="s">
        <v>146</v>
      </c>
    </row>
    <row r="63" ht="12">
      <c r="A63" s="1" t="s">
        <v>147</v>
      </c>
    </row>
    <row r="64" ht="12">
      <c r="A64" s="1" t="s">
        <v>148</v>
      </c>
    </row>
    <row r="66" ht="12">
      <c r="A66" s="1" t="s">
        <v>149</v>
      </c>
    </row>
    <row r="67" ht="12">
      <c r="A67" s="1" t="s">
        <v>150</v>
      </c>
    </row>
    <row r="69" ht="12">
      <c r="A69" s="12" t="s">
        <v>151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cp:lastPrinted>2007-02-02T01:01:52Z</cp:lastPrinted>
  <dcterms:created xsi:type="dcterms:W3CDTF">2001-02-04T04:32:47Z</dcterms:created>
  <dcterms:modified xsi:type="dcterms:W3CDTF">2007-02-02T01:13:12Z</dcterms:modified>
  <cp:category/>
  <cp:version/>
  <cp:contentType/>
  <cp:contentStatus/>
</cp:coreProperties>
</file>