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20" activeTab="0"/>
  </bookViews>
  <sheets>
    <sheet name="INCOME1" sheetId="1" r:id="rId1"/>
    <sheet name="PIE1CL" sheetId="2" r:id="rId2"/>
    <sheet name="PIE1BW" sheetId="3" r:id="rId3"/>
    <sheet name="BAR1CL" sheetId="4" r:id="rId4"/>
    <sheet name="BAR1BW" sheetId="5" r:id="rId5"/>
  </sheets>
  <definedNames>
    <definedName name="\0">'INCOME1'!$A$2</definedName>
    <definedName name="\m">'INCOME1'!$A$2</definedName>
    <definedName name="\x">'INCOME1'!$A$2</definedName>
    <definedName name="__123Graph_A" hidden="1">'INCOME1'!$S$14:$V$14</definedName>
    <definedName name="__123Graph_ABAR1BW" hidden="1">'INCOME1'!$S$14:$V$14</definedName>
    <definedName name="__123Graph_ABAR1CL" hidden="1">'INCOME1'!$S$14:$V$14</definedName>
    <definedName name="__123Graph_APIE1BW" hidden="1">'INCOME1'!$S$19:$S$20</definedName>
    <definedName name="__123Graph_APIE1CL" hidden="1">'INCOME1'!$S$19:$S$20</definedName>
    <definedName name="__123Graph_B" hidden="1">'INCOME1'!$S$19:$V$19</definedName>
    <definedName name="__123Graph_BBAR1BW" hidden="1">'INCOME1'!$S$19:$V$19</definedName>
    <definedName name="__123Graph_BBAR1CL" hidden="1">'INCOME1'!$S$19:$V$19</definedName>
    <definedName name="__123Graph_BPIE1BW" hidden="1">'INCOME1'!$Q$33:$Q$34</definedName>
    <definedName name="__123Graph_BPIE1CL" hidden="1">'INCOME1'!$Q$33:$Q$34</definedName>
    <definedName name="__123Graph_C" hidden="1">'INCOME1'!$S$20:$V$20</definedName>
    <definedName name="__123Graph_CBAR1BW" hidden="1">'INCOME1'!$S$20:$V$20</definedName>
    <definedName name="__123Graph_CBAR1CL" hidden="1">'INCOME1'!$S$20:$V$20</definedName>
    <definedName name="__123Graph_CPIE1BW" hidden="1">'INCOME1'!$S$20:$V$20</definedName>
    <definedName name="__123Graph_CPIE1CL" hidden="1">'INCOME1'!$S$20:$V$20</definedName>
    <definedName name="__123Graph_LBL_A" hidden="1">'INCOME1'!$S$28:$V$28</definedName>
    <definedName name="__123Graph_LBL_ABAR1BW" hidden="1">'INCOME1'!$S$28:$V$28</definedName>
    <definedName name="__123Graph_LBL_ABAR1CL" hidden="1">'INCOME1'!$S$28:$V$28</definedName>
    <definedName name="__123Graph_LBL_APIE1BW" hidden="1">'INCOME1'!$S$28:$V$28</definedName>
    <definedName name="__123Graph_LBL_APIE1CL" hidden="1">'INCOME1'!$S$28:$V$28</definedName>
    <definedName name="__123Graph_LBL_B" hidden="1">'INCOME1'!$S$29:$V$29</definedName>
    <definedName name="__123Graph_LBL_BBAR1BW" hidden="1">'INCOME1'!$S$29:$V$29</definedName>
    <definedName name="__123Graph_LBL_BBAR1CL" hidden="1">'INCOME1'!$S$29:$V$29</definedName>
    <definedName name="__123Graph_LBL_BPIE1BW" hidden="1">'INCOME1'!$S$29:$V$29</definedName>
    <definedName name="__123Graph_LBL_BPIE1CL" hidden="1">'INCOME1'!$S$29:$V$29</definedName>
    <definedName name="__123Graph_LBL_C" hidden="1">'INCOME1'!$S$30:$V$30</definedName>
    <definedName name="__123Graph_LBL_CBAR1BW" hidden="1">'INCOME1'!$S$30:$V$30</definedName>
    <definedName name="__123Graph_LBL_CBAR1CL" hidden="1">'INCOME1'!$S$30:$V$30</definedName>
    <definedName name="__123Graph_LBL_CPIE1BW" hidden="1">'INCOME1'!$S$30:$V$30</definedName>
    <definedName name="__123Graph_LBL_CPIE1CL" hidden="1">'INCOME1'!$S$30:$V$30</definedName>
    <definedName name="__123Graph_X" hidden="1">'INCOME1'!$Z$12:$AC$12</definedName>
    <definedName name="__123Graph_XBAR1BW" hidden="1">'INCOME1'!$Z$12:$AC$12</definedName>
    <definedName name="__123Graph_XBAR1CL" hidden="1">'INCOME1'!$Z$12:$AC$12</definedName>
    <definedName name="__123Graph_XPIE1BW" hidden="1">'INCOME1'!$Q$19:$Q$20</definedName>
    <definedName name="__123Graph_XPIE1CL" hidden="1">'INCOME1'!$Q$19:$Q$20</definedName>
    <definedName name="_Fill" hidden="1">'INCOME1'!$A$45</definedName>
    <definedName name="BW">'INCOME1'!$A$22:$H$24</definedName>
    <definedName name="CL">'INCOME1'!$A$17:$H$19</definedName>
    <definedName name="DEF">'INCOME1'!$A$41:$A$61</definedName>
    <definedName name="DEF2">'INCOME1'!$A$61:$P$80</definedName>
    <definedName name="FUNCTIONS">'INCOME1'!$A$11:$K$14</definedName>
    <definedName name="HELP1">'INCOME1'!$A$90:$P$109</definedName>
    <definedName name="HELP2">'INCOME1'!$A$110:$P$129</definedName>
    <definedName name="INPUT">'INCOME1'!$Q$1:$W$20</definedName>
    <definedName name="MARK">'INCOME1'!$A$27:$F$32</definedName>
    <definedName name="OPTION1">'INCOME1'!$L$40</definedName>
    <definedName name="OPTION2">'INCOME1'!$L$60</definedName>
    <definedName name="_xlnm.Print_Area" localSheetId="0">'INCOME1'!$Q$1:$W$20</definedName>
    <definedName name="_xlnm.Print_Area">'INCOME1'!$Q$1:$W$20</definedName>
    <definedName name="Print_Area_MI" localSheetId="0">'INCOME1'!$Q$1:$W$20</definedName>
    <definedName name="PRINT_AREA_MI">'INCOME1'!$Q$1:$W$20</definedName>
    <definedName name="RANGEA">'INCOME1'!$S$14:$U$20</definedName>
    <definedName name="WHIC">'INCOME1'!$A$6:$C$8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<sst xmlns="http://schemas.openxmlformats.org/spreadsheetml/2006/main" count="179" uniqueCount="136">
  <si>
    <t>\X</t>
  </si>
  <si>
    <t xml:space="preserve">****** PERIOD # </t>
  </si>
  <si>
    <t>*</t>
  </si>
  <si>
    <t>{esc}{esc}{esc}{esc}{esc}{calc}{goto}input~/xmfunctions~</t>
  </si>
  <si>
    <t xml:space="preserve">--------------&gt; </t>
  </si>
  <si>
    <t>INCOME ANALYSIS: REGION-1</t>
  </si>
  <si>
    <t>***</t>
  </si>
  <si>
    <t>INPUT COLUMN</t>
  </si>
  <si>
    <t xml:space="preserve"> </t>
  </si>
  <si>
    <t xml:space="preserve"> Product #  ( 1=TST,  2=CVE,  3=SSL )..............:</t>
  </si>
  <si>
    <t xml:space="preserve"> "WHIC"</t>
  </si>
  <si>
    <t xml:space="preserve"> Beginning Inventory...............................:</t>
  </si>
  <si>
    <t>COLOR</t>
  </si>
  <si>
    <t>MONOCHROME</t>
  </si>
  <si>
    <t xml:space="preserve"> Current Production................................:</t>
  </si>
  <si>
    <t>GRAPH IN COLOR</t>
  </si>
  <si>
    <t>GRAPH IN BLACK/WHITE</t>
  </si>
  <si>
    <t xml:space="preserve"> Ending Inventory..................................:</t>
  </si>
  <si>
    <t>/xmcl~</t>
  </si>
  <si>
    <t>/xmbw~</t>
  </si>
  <si>
    <t>/xmfunctions~</t>
  </si>
  <si>
    <t xml:space="preserve"> Storage Charge....................................:</t>
  </si>
  <si>
    <t xml:space="preserve"> Sales.............................................:</t>
  </si>
  <si>
    <t xml:space="preserve"> "FUNCTIONS"</t>
  </si>
  <si>
    <t>INPUT</t>
  </si>
  <si>
    <t>SAVE</t>
  </si>
  <si>
    <t>PRINT</t>
  </si>
  <si>
    <t>MENU</t>
  </si>
  <si>
    <t>GRAPH</t>
  </si>
  <si>
    <t>REGION-2</t>
  </si>
  <si>
    <t>DEFINITIONS</t>
  </si>
  <si>
    <t xml:space="preserve">      TST</t>
  </si>
  <si>
    <t xml:space="preserve">      CVE</t>
  </si>
  <si>
    <t xml:space="preserve">      SSL</t>
  </si>
  <si>
    <t>TOTAL</t>
  </si>
  <si>
    <t>INPUT DATA</t>
  </si>
  <si>
    <t>SAVE WORKSHEET FILE</t>
  </si>
  <si>
    <t>PRINT DATA</t>
  </si>
  <si>
    <t>RETURN TO MENU</t>
  </si>
  <si>
    <t>GRAPH RESULTS</t>
  </si>
  <si>
    <t>GO TO REGION 2 INCOME SUMMARY SPREADSHEET...</t>
  </si>
  <si>
    <t>Define data inputs</t>
  </si>
  <si>
    <t>COLUMN 1</t>
  </si>
  <si>
    <t xml:space="preserve">    COLUMN 2</t>
  </si>
  <si>
    <t>COLUMN 3</t>
  </si>
  <si>
    <t>REGION #1</t>
  </si>
  <si>
    <t xml:space="preserve"> TST</t>
  </si>
  <si>
    <t xml:space="preserve"> CVE</t>
  </si>
  <si>
    <t xml:space="preserve"> SSL</t>
  </si>
  <si>
    <t>/RIINPUT~/XMFUNCTIONS~</t>
  </si>
  <si>
    <t>/fsINCOME1~r~/fxvrange1~s14..u20~r~/fxvcperiod~r1..r1~r~/XMFUNCTIONS~</t>
  </si>
  <si>
    <t>/ppcaoml4~mr80~qrinput~agaPq/xmfunctions~</t>
  </si>
  <si>
    <t>{goto}input~/frMENU~</t>
  </si>
  <si>
    <t>/XMwhic~</t>
  </si>
  <si>
    <t>/frINCOME2~</t>
  </si>
  <si>
    <t>{goto}def~{?}{goto}def2~{?}{goto}input~/XMFUNCTIONS~</t>
  </si>
  <si>
    <t>/XMFUNCTIONS~</t>
  </si>
  <si>
    <t>SALES</t>
  </si>
  <si>
    <t>BEG. INVENTORY</t>
  </si>
  <si>
    <t>"cl"</t>
  </si>
  <si>
    <t>CURRNT PRODUCTION</t>
  </si>
  <si>
    <t xml:space="preserve">Sales/Profit Summary </t>
  </si>
  <si>
    <t>Gross Margin/Cost of Sales</t>
  </si>
  <si>
    <t>QUIT</t>
  </si>
  <si>
    <t>END INVENTORY</t>
  </si>
  <si>
    <t>Graph Sales, Gross Margin, and Profit Dollars</t>
  </si>
  <si>
    <t>Show Pie Graph of Gross Margin and Cost of Sales</t>
  </si>
  <si>
    <t>RETURN TO COMMAND MENU</t>
  </si>
  <si>
    <t>STORAGE CHARGE</t>
  </si>
  <si>
    <t>/gnuBAR1CL~Q~{GOTO}HELP1~/xmMARK~</t>
  </si>
  <si>
    <t>/gnuPIE1CL~Q~{GOTO}HELP1~/xmMARK~</t>
  </si>
  <si>
    <t>COST OF SALES</t>
  </si>
  <si>
    <t xml:space="preserve">GROSS MARGIN </t>
  </si>
  <si>
    <t>"bw"</t>
  </si>
  <si>
    <t>=</t>
  </si>
  <si>
    <t>/gnuBAR1BW~Q~{GOTO}HELP1~/xmMARK~</t>
  </si>
  <si>
    <t>/gnuPIE1BW~Q~{GOTO}HELP1~/xmMARK~</t>
  </si>
  <si>
    <t>RETURN TO MENU WITHOUT SAVING GRAPH</t>
  </si>
  <si>
    <t>SAVE THE GRAPH TO DISK TO PRINT LATER</t>
  </si>
  <si>
    <t>{GOTO}INPUT~</t>
  </si>
  <si>
    <t>{GOTO}HELP2~/GS{?}~</t>
  </si>
  <si>
    <t>{RIGHT}~</t>
  </si>
  <si>
    <t>{ESC}{ESC}{ESC}</t>
  </si>
  <si>
    <t>Hit &lt;ENTER&gt; to continue...</t>
  </si>
  <si>
    <t xml:space="preserve"> For this worksheet, enter data in the top half of the worksheet one </t>
  </si>
  <si>
    <t xml:space="preserve"> product at a time. Lotus then transfers the data to the data summary</t>
  </si>
  <si>
    <t xml:space="preserve"> columns (cols' 1, 2, or 3) in the lower half of the worksheet.</t>
  </si>
  <si>
    <t xml:space="preserve"> ROW   Label                       Cell Definition or requirement</t>
  </si>
  <si>
    <t xml:space="preserve"> ===  ======================       ====================================</t>
  </si>
  <si>
    <t xml:space="preserve"> 1)   "PERIOD #"                   Enter the period #</t>
  </si>
  <si>
    <t xml:space="preserve"> 4)   "Product #                   Enter 1 for TST, 2 for CVE, 3 for SSL</t>
  </si>
  <si>
    <t xml:space="preserve"> 5)   "Beginning Inventory"        Read from Region I Income Statement.</t>
  </si>
  <si>
    <t xml:space="preserve">                                   Add 3 zeros and enter the $ value of</t>
  </si>
  <si>
    <t xml:space="preserve">                                   beginning inventory for the product #</t>
  </si>
  <si>
    <t xml:space="preserve">                                   selected in row 4.</t>
  </si>
  <si>
    <t xml:space="preserve"> 6)   "Current Production"         Read from Region I income statement.</t>
  </si>
  <si>
    <t xml:space="preserve">                                   Add 000 and enter.</t>
  </si>
  <si>
    <t xml:space="preserve"> 7)   "Ending Inventory"           Same as above</t>
  </si>
  <si>
    <t>8)   "Storage Charge"       Storage chares in dollars. Read from the</t>
  </si>
  <si>
    <t xml:space="preserve">                            Regional Income Statement. Add 3 zeros</t>
  </si>
  <si>
    <t xml:space="preserve">                            before entering (without $ sign or commas.)</t>
  </si>
  <si>
    <t xml:space="preserve">9)   "Sales"                Product Sales in DOLLARS for the region. </t>
  </si>
  <si>
    <t xml:space="preserve">                            Read from income statement and enter in</t>
  </si>
  <si>
    <t xml:space="preserve">                            with '000' added.</t>
  </si>
  <si>
    <t>Hit  &lt;ENTER&gt;  to go back to the Menu.....</t>
  </si>
  <si>
    <t xml:space="preserve">  At this point, you may:</t>
  </si>
  <si>
    <t xml:space="preserve">     (1)  VIEW any of the graphs that are a part of this worksheet.     </t>
  </si>
  <si>
    <t xml:space="preserve">          You may view the graphs in COLOR or MONOCHROME (BW) depending</t>
  </si>
  <si>
    <t xml:space="preserve">          on the type of monitor you have. (However, if you want to save</t>
  </si>
  <si>
    <t xml:space="preserve">          the graph as a "PIC" file for later printing, we recommend</t>
  </si>
  <si>
    <t xml:space="preserve">          that you select MONOCHROME for viewing/saving.</t>
  </si>
  <si>
    <t>or.. (2)  SAVE any of the graphs shown as a Lotus "PIC" graphic file</t>
  </si>
  <si>
    <t xml:space="preserve">          for later printing or viewing using the Lotus "PGRAPH" </t>
  </si>
  <si>
    <t xml:space="preserve">          program.  The PGRAPH.EXE program is usually found in the</t>
  </si>
  <si>
    <t xml:space="preserve">          same directory as the main Lotus 123 program, or may be</t>
  </si>
  <si>
    <t xml:space="preserve">          called from the Lotus "ACCESS" menu.  Graphs may be saved</t>
  </si>
  <si>
    <t xml:space="preserve">          with a name of your choice and to any disk or directory.</t>
  </si>
  <si>
    <t xml:space="preserve">          HINT: Be certain there is enough space on the disk BEFORE you save</t>
  </si>
  <si>
    <t xml:space="preserve">          SAVE graphs; OR use a separate floppy disk just for graphs.</t>
  </si>
  <si>
    <t xml:space="preserve">                Hit  &lt;ENTER&gt;  to Continue.....</t>
  </si>
  <si>
    <t xml:space="preserve">                           SAVING GRAPHS</t>
  </si>
  <si>
    <t xml:space="preserve">  1.  To save a graph to the DEFAULT disk and directory under a user</t>
  </si>
  <si>
    <t xml:space="preserve">      specified name, hit the "ESC" key ONCE and then type in a name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</si>
  <si>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</si>
  <si>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</si>
  <si>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</si>
  <si>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</si>
  <si>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</si>
  <si>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</si>
  <si>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</si>
  <si>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</si>
  <si>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</si>
  <si>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</si>
  <si>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</si>
  <si>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Enter or select a name and hit  &lt;ENTER&gt;</t>
  </si>
  <si>
    <t>AREA #1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</si>
</sst>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mmm\-yy_)"/>
    <numFmt numFmtId="167" formatCode="&quot;$&quot;#,##0.0_);\(&quot;$&quot;#,##0.0\)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7" fontId="0" fillId="0" borderId="0" xfId="0" applyAlignment="1">
      <alignment/>
    </xf>
    <xf numFmtId="7" fontId="0" fillId="0" borderId="0" xfId="0" applyNumberFormat="1" applyAlignment="1" applyProtection="1">
      <alignment horizontal="center"/>
      <protection/>
    </xf>
    <xf numFmtId="7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7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39" fontId="2" fillId="0" borderId="0" xfId="0" applyNumberFormat="1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/>
    </xf>
    <xf numFmtId="7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7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7" fontId="2" fillId="0" borderId="0" xfId="0" applyNumberFormat="1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SALES/GROSS MARGIN ANALYSIS
Region 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INCOME1!$Q$19:$Q$20</c:f>
              <c:strCache>
                <c:ptCount val="2"/>
                <c:pt idx="0">
                  <c:v>COST OF SALES</c:v>
                </c:pt>
                <c:pt idx="1">
                  <c:v>GROSS MARGIN </c:v>
                </c:pt>
              </c:strCache>
            </c:strRef>
          </c:cat>
          <c:val>
            <c:numRef>
              <c:f>INCOME1!$V$19:$V$20</c:f>
              <c:numCache>
                <c:ptCount val="2"/>
                <c:pt idx="0">
                  <c:v>3712000</c:v>
                </c:pt>
                <c:pt idx="1">
                  <c:v>4630000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INCOME1!$Q$19:$Q$20</c:f>
              <c:strCache>
                <c:ptCount val="2"/>
                <c:pt idx="0">
                  <c:v>COST OF SALES</c:v>
                </c:pt>
                <c:pt idx="1">
                  <c:v>GROSS MARGIN </c:v>
                </c:pt>
              </c:strCache>
            </c:strRef>
          </c:cat>
          <c:val>
            <c:numRef>
              <c:f>INCOME1!$Q$33:$Q$34</c:f>
              <c:numCache>
                <c:ptCount val="2"/>
                <c:pt idx="0">
                  <c:v>104</c:v>
                </c:pt>
                <c:pt idx="1">
                  <c:v>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INCOME1!$Q$19:$Q$20</c:f>
              <c:strCache>
                <c:ptCount val="2"/>
                <c:pt idx="0">
                  <c:v>COST OF SALES</c:v>
                </c:pt>
                <c:pt idx="1">
                  <c:v>GROSS MARGIN </c:v>
                </c:pt>
              </c:strCache>
            </c:strRef>
          </c:cat>
          <c:val>
            <c:numRef>
              <c:f>INCOME1!$S$20:$V$20</c:f>
              <c:numCache>
                <c:ptCount val="2"/>
                <c:pt idx="0">
                  <c:v>2315000</c:v>
                </c:pt>
                <c:pt idx="1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SALES/GROSS MARGIN ANALYSIS
Region 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INCOME1!$Q$19:$Q$20</c:f>
              <c:strCache>
                <c:ptCount val="2"/>
                <c:pt idx="0">
                  <c:v>COST OF SALES</c:v>
                </c:pt>
                <c:pt idx="1">
                  <c:v>GROSS MARGIN </c:v>
                </c:pt>
              </c:strCache>
            </c:strRef>
          </c:cat>
          <c:val>
            <c:numRef>
              <c:f>INCOME1!$V$19:$V$20</c:f>
              <c:numCache>
                <c:ptCount val="2"/>
                <c:pt idx="0">
                  <c:v>3712000</c:v>
                </c:pt>
                <c:pt idx="1">
                  <c:v>4630000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INCOME1!$Q$19:$Q$20</c:f>
              <c:strCache>
                <c:ptCount val="2"/>
                <c:pt idx="0">
                  <c:v>COST OF SALES</c:v>
                </c:pt>
                <c:pt idx="1">
                  <c:v>GROSS MARGIN </c:v>
                </c:pt>
              </c:strCache>
            </c:strRef>
          </c:cat>
          <c:val>
            <c:numRef>
              <c:f>INCOME1!$Q$33:$Q$34</c:f>
              <c:numCache>
                <c:ptCount val="2"/>
                <c:pt idx="0">
                  <c:v>104</c:v>
                </c:pt>
                <c:pt idx="1">
                  <c:v>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INCOME1!$Q$19:$Q$20</c:f>
              <c:strCache>
                <c:ptCount val="2"/>
                <c:pt idx="0">
                  <c:v>COST OF SALES</c:v>
                </c:pt>
                <c:pt idx="1">
                  <c:v>GROSS MARGIN </c:v>
                </c:pt>
              </c:strCache>
            </c:strRef>
          </c:cat>
          <c:val>
            <c:numRef>
              <c:f>INCOME1!$S$20:$V$20</c:f>
              <c:numCache>
                <c:ptCount val="2"/>
                <c:pt idx="0">
                  <c:v>2315000</c:v>
                </c:pt>
                <c:pt idx="1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SALES/GROSS MARGIN ANALYSIS
AREA #1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SALES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INCOME1!$S$28</c:f>
                  <c:strCache>
                    <c:ptCount val="1"/>
                    <c:pt idx="0">
                      <c:v>$4.2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INCOME1!$T$28</c:f>
                  <c:strCache>
                    <c:ptCount val="1"/>
                    <c:pt idx="0">
                      <c:v>$0.0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INCOME1!$U$28</c:f>
                  <c:strCache>
                    <c:ptCount val="1"/>
                    <c:pt idx="0">
                      <c:v>$4.2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INCOME1!$V$28</c:f>
                  <c:strCache>
                    <c:ptCount val="1"/>
                    <c:pt idx="0">
                      <c:v>$8.3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INCOME1!$Z$12:$AC$12</c:f>
              <c:strCache>
                <c:ptCount val="4"/>
                <c:pt idx="0">
                  <c:v> TST</c:v>
                </c:pt>
                <c:pt idx="1">
                  <c:v> CVE</c:v>
                </c:pt>
                <c:pt idx="2">
                  <c:v> SSL</c:v>
                </c:pt>
                <c:pt idx="3">
                  <c:v>AREA #1</c:v>
                </c:pt>
              </c:strCache>
            </c:strRef>
          </c:cat>
          <c:val>
            <c:numRef>
              <c:f>INCOME1!$S$14:$V$14</c:f>
              <c:numCache>
                <c:ptCount val="4"/>
                <c:pt idx="0">
                  <c:v>4171000</c:v>
                </c:pt>
                <c:pt idx="1">
                  <c:v>0</c:v>
                </c:pt>
                <c:pt idx="2">
                  <c:v>4171000</c:v>
                </c:pt>
                <c:pt idx="3">
                  <c:v>8342000</c:v>
                </c:pt>
              </c:numCache>
            </c:numRef>
          </c:val>
        </c:ser>
        <c:ser>
          <c:idx val="1"/>
          <c:order val="1"/>
          <c:tx>
            <c:v>COST OF SALES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INCOME1!$S$29</c:f>
                  <c:strCache>
                    <c:ptCount val="1"/>
                    <c:pt idx="0">
                      <c:v>$1.9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INCOME1!$T$29</c:f>
                  <c:strCache>
                    <c:ptCount val="1"/>
                    <c:pt idx="0">
                      <c:v>$0.0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INCOME1!$U$29</c:f>
                  <c:strCache>
                    <c:ptCount val="1"/>
                    <c:pt idx="0">
                      <c:v>$1.9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INCOME1!$V$29</c:f>
                  <c:strCache>
                    <c:ptCount val="1"/>
                    <c:pt idx="0">
                      <c:v>$3.7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INCOME1!$Z$12:$AC$12</c:f>
              <c:strCache>
                <c:ptCount val="4"/>
                <c:pt idx="0">
                  <c:v> TST</c:v>
                </c:pt>
                <c:pt idx="1">
                  <c:v> CVE</c:v>
                </c:pt>
                <c:pt idx="2">
                  <c:v> SSL</c:v>
                </c:pt>
                <c:pt idx="3">
                  <c:v>AREA #1</c:v>
                </c:pt>
              </c:strCache>
            </c:strRef>
          </c:cat>
          <c:val>
            <c:numRef>
              <c:f>INCOME1!$S$19:$V$19</c:f>
              <c:numCache>
                <c:ptCount val="4"/>
                <c:pt idx="0">
                  <c:v>1856000</c:v>
                </c:pt>
                <c:pt idx="1">
                  <c:v>0</c:v>
                </c:pt>
                <c:pt idx="2">
                  <c:v>1856000</c:v>
                </c:pt>
                <c:pt idx="3">
                  <c:v>3712000</c:v>
                </c:pt>
              </c:numCache>
            </c:numRef>
          </c:val>
        </c:ser>
        <c:ser>
          <c:idx val="2"/>
          <c:order val="2"/>
          <c:tx>
            <c:v>GROSS MARGIN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INCOME1!$S$30</c:f>
                  <c:strCache>
                    <c:ptCount val="1"/>
                    <c:pt idx="0">
                      <c:v>$2.3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INCOME1!$T$30</c:f>
                  <c:strCache>
                    <c:ptCount val="1"/>
                    <c:pt idx="0">
                      <c:v>$0.0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INCOME1!$U$30</c:f>
                  <c:strCache>
                    <c:ptCount val="1"/>
                    <c:pt idx="0">
                      <c:v>$2.3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INCOME1!$V$30</c:f>
                  <c:strCache>
                    <c:ptCount val="1"/>
                    <c:pt idx="0">
                      <c:v>$4.6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INCOME1!$Z$12:$AC$12</c:f>
              <c:strCache>
                <c:ptCount val="4"/>
                <c:pt idx="0">
                  <c:v> TST</c:v>
                </c:pt>
                <c:pt idx="1">
                  <c:v> CVE</c:v>
                </c:pt>
                <c:pt idx="2">
                  <c:v> SSL</c:v>
                </c:pt>
                <c:pt idx="3">
                  <c:v>AREA #1</c:v>
                </c:pt>
              </c:strCache>
            </c:strRef>
          </c:cat>
          <c:val>
            <c:numRef>
              <c:f>INCOME1!$S$20:$V$20</c:f>
              <c:numCache>
                <c:ptCount val="4"/>
                <c:pt idx="0">
                  <c:v>2315000</c:v>
                </c:pt>
                <c:pt idx="1">
                  <c:v>0</c:v>
                </c:pt>
                <c:pt idx="2">
                  <c:v>2315000</c:v>
                </c:pt>
                <c:pt idx="3">
                  <c:v>4630000</c:v>
                </c:pt>
              </c:numCache>
            </c:numRef>
          </c:val>
        </c:ser>
        <c:axId val="21921396"/>
        <c:axId val="63074837"/>
      </c:barChart>
      <c:catAx>
        <c:axId val="21921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3074837"/>
        <c:crosses val="autoZero"/>
        <c:auto val="1"/>
        <c:lblOffset val="100"/>
        <c:noMultiLvlLbl val="0"/>
      </c:catAx>
      <c:valAx>
        <c:axId val="63074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2139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SALES/GROSS MARGIN ANALYSIS
AREA #1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SALES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INCOME1!$S$28</c:f>
                  <c:strCache>
                    <c:ptCount val="1"/>
                    <c:pt idx="0">
                      <c:v>$4.2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INCOME1!$T$28</c:f>
                  <c:strCache>
                    <c:ptCount val="1"/>
                    <c:pt idx="0">
                      <c:v>$0.0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INCOME1!$U$28</c:f>
                  <c:strCache>
                    <c:ptCount val="1"/>
                    <c:pt idx="0">
                      <c:v>$4.2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INCOME1!$V$28</c:f>
                  <c:strCache>
                    <c:ptCount val="1"/>
                    <c:pt idx="0">
                      <c:v>$8.3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INCOME1!$Z$12:$AC$12</c:f>
              <c:strCache>
                <c:ptCount val="4"/>
                <c:pt idx="0">
                  <c:v> TST</c:v>
                </c:pt>
                <c:pt idx="1">
                  <c:v> CVE</c:v>
                </c:pt>
                <c:pt idx="2">
                  <c:v> SSL</c:v>
                </c:pt>
                <c:pt idx="3">
                  <c:v>AREA #1</c:v>
                </c:pt>
              </c:strCache>
            </c:strRef>
          </c:cat>
          <c:val>
            <c:numRef>
              <c:f>INCOME1!$S$14:$V$14</c:f>
              <c:numCache>
                <c:ptCount val="4"/>
                <c:pt idx="0">
                  <c:v>4171000</c:v>
                </c:pt>
                <c:pt idx="1">
                  <c:v>0</c:v>
                </c:pt>
                <c:pt idx="2">
                  <c:v>4171000</c:v>
                </c:pt>
                <c:pt idx="3">
                  <c:v>8342000</c:v>
                </c:pt>
              </c:numCache>
            </c:numRef>
          </c:val>
        </c:ser>
        <c:ser>
          <c:idx val="1"/>
          <c:order val="1"/>
          <c:tx>
            <c:v>COST OF SALES</c:v>
          </c:tx>
          <c:spPr>
            <a:pattFill prst="dkUp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INCOME1!$S$29</c:f>
                  <c:strCache>
                    <c:ptCount val="1"/>
                    <c:pt idx="0">
                      <c:v>$1.9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INCOME1!$T$29</c:f>
                  <c:strCache>
                    <c:ptCount val="1"/>
                    <c:pt idx="0">
                      <c:v>$0.0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INCOME1!$U$29</c:f>
                  <c:strCache>
                    <c:ptCount val="1"/>
                    <c:pt idx="0">
                      <c:v>$1.9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INCOME1!$V$29</c:f>
                  <c:strCache>
                    <c:ptCount val="1"/>
                    <c:pt idx="0">
                      <c:v>$3.7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INCOME1!$Z$12:$AC$12</c:f>
              <c:strCache>
                <c:ptCount val="4"/>
                <c:pt idx="0">
                  <c:v> TST</c:v>
                </c:pt>
                <c:pt idx="1">
                  <c:v> CVE</c:v>
                </c:pt>
                <c:pt idx="2">
                  <c:v> SSL</c:v>
                </c:pt>
                <c:pt idx="3">
                  <c:v>AREA #1</c:v>
                </c:pt>
              </c:strCache>
            </c:strRef>
          </c:cat>
          <c:val>
            <c:numRef>
              <c:f>INCOME1!$S$19:$V$19</c:f>
              <c:numCache>
                <c:ptCount val="4"/>
                <c:pt idx="0">
                  <c:v>1856000</c:v>
                </c:pt>
                <c:pt idx="1">
                  <c:v>0</c:v>
                </c:pt>
                <c:pt idx="2">
                  <c:v>1856000</c:v>
                </c:pt>
                <c:pt idx="3">
                  <c:v>3712000</c:v>
                </c:pt>
              </c:numCache>
            </c:numRef>
          </c:val>
        </c:ser>
        <c:ser>
          <c:idx val="2"/>
          <c:order val="2"/>
          <c:tx>
            <c:v>GROSS MARGIN</c:v>
          </c:tx>
          <c:spPr>
            <a:pattFill prst="dk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INCOME1!$S$30</c:f>
                  <c:strCache>
                    <c:ptCount val="1"/>
                    <c:pt idx="0">
                      <c:v>$2.3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INCOME1!$T$30</c:f>
                  <c:strCache>
                    <c:ptCount val="1"/>
                    <c:pt idx="0">
                      <c:v>$0.0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INCOME1!$U$30</c:f>
                  <c:strCache>
                    <c:ptCount val="1"/>
                    <c:pt idx="0">
                      <c:v>$2.3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INCOME1!$V$30</c:f>
                  <c:strCache>
                    <c:ptCount val="1"/>
                    <c:pt idx="0">
                      <c:v>$4.6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INCOME1!$Z$12:$AC$12</c:f>
              <c:strCache>
                <c:ptCount val="4"/>
                <c:pt idx="0">
                  <c:v> TST</c:v>
                </c:pt>
                <c:pt idx="1">
                  <c:v> CVE</c:v>
                </c:pt>
                <c:pt idx="2">
                  <c:v> SSL</c:v>
                </c:pt>
                <c:pt idx="3">
                  <c:v>AREA #1</c:v>
                </c:pt>
              </c:strCache>
            </c:strRef>
          </c:cat>
          <c:val>
            <c:numRef>
              <c:f>INCOME1!$S$20:$V$20</c:f>
              <c:numCache>
                <c:ptCount val="4"/>
                <c:pt idx="0">
                  <c:v>2315000</c:v>
                </c:pt>
                <c:pt idx="1">
                  <c:v>0</c:v>
                </c:pt>
                <c:pt idx="2">
                  <c:v>2315000</c:v>
                </c:pt>
                <c:pt idx="3">
                  <c:v>4630000</c:v>
                </c:pt>
              </c:numCache>
            </c:numRef>
          </c:val>
        </c:ser>
        <c:axId val="30802622"/>
        <c:axId val="8788143"/>
      </c:barChart>
      <c:catAx>
        <c:axId val="30802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8788143"/>
        <c:crosses val="autoZero"/>
        <c:auto val="1"/>
        <c:lblOffset val="100"/>
        <c:noMultiLvlLbl val="0"/>
      </c:catAx>
      <c:valAx>
        <c:axId val="8788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0262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Chart 1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29"/>
  <sheetViews>
    <sheetView showGridLines="0" tabSelected="1" zoomScale="150" zoomScaleNormal="150" workbookViewId="0" topLeftCell="Q1">
      <selection activeCell="R1" sqref="R1"/>
    </sheetView>
  </sheetViews>
  <sheetFormatPr defaultColWidth="5.625" defaultRowHeight="12.75"/>
  <cols>
    <col min="1" max="9" width="4.625" style="0" customWidth="1"/>
    <col min="17" max="17" width="15.625" style="0" customWidth="1"/>
    <col min="18" max="18" width="3.625" style="0" customWidth="1"/>
    <col min="19" max="21" width="13.625" style="0" customWidth="1"/>
    <col min="22" max="22" width="15.625" style="0" customWidth="1"/>
    <col min="23" max="23" width="4.625" style="0" customWidth="1"/>
  </cols>
  <sheetData>
    <row r="1" spans="1:23" ht="12">
      <c r="A1" s="1" t="s">
        <v>0</v>
      </c>
      <c r="Q1" s="2" t="s">
        <v>1</v>
      </c>
      <c r="R1" s="3">
        <v>1</v>
      </c>
      <c r="S1" s="4" t="s">
        <v>2</v>
      </c>
      <c r="T1" s="4" t="s">
        <v>2</v>
      </c>
      <c r="U1" s="5">
        <f ca="1">TRUNC(TRUNC(NOW()))</f>
        <v>39114</v>
      </c>
      <c r="V1" s="4" t="s">
        <v>2</v>
      </c>
      <c r="W1" s="4" t="s">
        <v>2</v>
      </c>
    </row>
    <row r="2" spans="1:19" ht="12">
      <c r="A2" s="2" t="s">
        <v>3</v>
      </c>
      <c r="Q2" s="6" t="s">
        <v>4</v>
      </c>
      <c r="S2" s="2" t="s">
        <v>5</v>
      </c>
    </row>
    <row r="3" spans="17:23" ht="12">
      <c r="Q3" s="4" t="s">
        <v>2</v>
      </c>
      <c r="R3" s="2" t="s">
        <v>6</v>
      </c>
      <c r="S3" s="4" t="s">
        <v>2</v>
      </c>
      <c r="T3" s="4" t="s">
        <v>2</v>
      </c>
      <c r="U3" s="4" t="s">
        <v>2</v>
      </c>
      <c r="V3" s="1" t="s">
        <v>7</v>
      </c>
      <c r="W3" s="4" t="s">
        <v>2</v>
      </c>
    </row>
    <row r="4" spans="15:22" ht="12">
      <c r="O4" s="2" t="s">
        <v>8</v>
      </c>
      <c r="Q4" s="2" t="s">
        <v>9</v>
      </c>
      <c r="V4" s="7">
        <v>3</v>
      </c>
    </row>
    <row r="5" spans="1:22" ht="12">
      <c r="A5" s="2" t="s">
        <v>10</v>
      </c>
      <c r="Q5" s="2" t="s">
        <v>11</v>
      </c>
      <c r="V5" s="8">
        <v>0</v>
      </c>
    </row>
    <row r="6" spans="1:22" ht="12">
      <c r="A6" s="9" t="s">
        <v>12</v>
      </c>
      <c r="B6" s="9" t="s">
        <v>13</v>
      </c>
      <c r="Q6" s="2" t="s">
        <v>14</v>
      </c>
      <c r="V6" s="8">
        <v>1856000</v>
      </c>
    </row>
    <row r="7" spans="1:22" ht="12">
      <c r="A7" s="9" t="s">
        <v>15</v>
      </c>
      <c r="B7" s="9" t="s">
        <v>16</v>
      </c>
      <c r="Q7" s="2" t="s">
        <v>17</v>
      </c>
      <c r="V7" s="8">
        <v>0</v>
      </c>
    </row>
    <row r="8" spans="1:22" ht="12">
      <c r="A8" s="9" t="s">
        <v>18</v>
      </c>
      <c r="B8" s="9" t="s">
        <v>19</v>
      </c>
      <c r="C8" s="9" t="s">
        <v>20</v>
      </c>
      <c r="Q8" s="2" t="s">
        <v>21</v>
      </c>
      <c r="V8" s="8">
        <v>0</v>
      </c>
    </row>
    <row r="9" spans="17:22" ht="12">
      <c r="Q9" s="2" t="s">
        <v>22</v>
      </c>
      <c r="V9" s="8">
        <v>4171000</v>
      </c>
    </row>
    <row r="10" spans="1:23" ht="12">
      <c r="A10" s="2" t="s">
        <v>23</v>
      </c>
      <c r="Q10" s="4" t="s">
        <v>2</v>
      </c>
      <c r="R10" s="2" t="s">
        <v>6</v>
      </c>
      <c r="S10" s="4" t="s">
        <v>2</v>
      </c>
      <c r="T10" s="4" t="s">
        <v>2</v>
      </c>
      <c r="U10" s="4" t="s">
        <v>2</v>
      </c>
      <c r="V10" s="4" t="s">
        <v>2</v>
      </c>
      <c r="W10" s="4" t="s">
        <v>2</v>
      </c>
    </row>
    <row r="11" spans="1:22" ht="12">
      <c r="A11" s="2" t="s">
        <v>24</v>
      </c>
      <c r="B11" s="2" t="s">
        <v>25</v>
      </c>
      <c r="C11" s="2" t="s">
        <v>26</v>
      </c>
      <c r="D11" s="2" t="s">
        <v>27</v>
      </c>
      <c r="E11" s="2" t="s">
        <v>28</v>
      </c>
      <c r="F11" s="2" t="s">
        <v>29</v>
      </c>
      <c r="G11" s="2" t="s">
        <v>30</v>
      </c>
      <c r="S11" s="2" t="s">
        <v>31</v>
      </c>
      <c r="T11" s="2" t="s">
        <v>32</v>
      </c>
      <c r="U11" s="2" t="s">
        <v>33</v>
      </c>
      <c r="V11" s="10" t="s">
        <v>34</v>
      </c>
    </row>
    <row r="12" spans="1:29" ht="12">
      <c r="A12" s="2" t="s">
        <v>35</v>
      </c>
      <c r="B12" s="2" t="s">
        <v>36</v>
      </c>
      <c r="C12" s="2" t="s">
        <v>37</v>
      </c>
      <c r="D12" s="2" t="s">
        <v>38</v>
      </c>
      <c r="E12" s="2" t="s">
        <v>39</v>
      </c>
      <c r="F12" s="2" t="s">
        <v>40</v>
      </c>
      <c r="G12" s="2" t="s">
        <v>41</v>
      </c>
      <c r="S12" s="10" t="s">
        <v>42</v>
      </c>
      <c r="T12" s="2" t="s">
        <v>43</v>
      </c>
      <c r="U12" s="10" t="s">
        <v>44</v>
      </c>
      <c r="V12" s="10" t="s">
        <v>45</v>
      </c>
      <c r="Z12" s="2" t="s">
        <v>46</v>
      </c>
      <c r="AA12" s="2" t="s">
        <v>47</v>
      </c>
      <c r="AB12" s="2" t="s">
        <v>48</v>
      </c>
      <c r="AC12" s="10" t="s">
        <v>135</v>
      </c>
    </row>
    <row r="13" spans="1:23" ht="12">
      <c r="A13" s="2" t="s">
        <v>49</v>
      </c>
      <c r="B13" s="2" t="s">
        <v>50</v>
      </c>
      <c r="C13" s="2" t="s">
        <v>51</v>
      </c>
      <c r="D13" s="2" t="s">
        <v>52</v>
      </c>
      <c r="E13" s="2" t="s">
        <v>53</v>
      </c>
      <c r="F13" s="2" t="s">
        <v>54</v>
      </c>
      <c r="G13" s="2" t="s">
        <v>55</v>
      </c>
      <c r="Q13" s="4" t="s">
        <v>2</v>
      </c>
      <c r="R13" s="2" t="s">
        <v>6</v>
      </c>
      <c r="S13" s="4" t="s">
        <v>2</v>
      </c>
      <c r="T13" s="4" t="s">
        <v>2</v>
      </c>
      <c r="U13" s="4" t="s">
        <v>2</v>
      </c>
      <c r="V13" s="4" t="s">
        <v>2</v>
      </c>
      <c r="W13" s="4" t="s">
        <v>2</v>
      </c>
    </row>
    <row r="14" spans="2:22" ht="12">
      <c r="B14" s="2" t="s">
        <v>56</v>
      </c>
      <c r="Q14" s="2" t="s">
        <v>57</v>
      </c>
      <c r="S14" s="11">
        <f>IF($V$4=S$26,+V9,IF($V$4=0,0,S14))</f>
        <v>4171000</v>
      </c>
      <c r="T14" s="11">
        <f>IF($V$4=T$26,+V9,IF($V$4=0,0,T14))</f>
        <v>0</v>
      </c>
      <c r="U14" s="11">
        <f>IF($V$4=U$26,+V9,IF($V$4=0,0,U14))</f>
        <v>4171000</v>
      </c>
      <c r="V14" s="11">
        <f aca="true" t="shared" si="0" ref="V14:V20">S14+T14+U14</f>
        <v>8342000</v>
      </c>
    </row>
    <row r="15" spans="17:22" ht="12">
      <c r="Q15" s="2" t="s">
        <v>58</v>
      </c>
      <c r="S15" s="11">
        <f>IF($V$4=S$26,+V5,IF($V$4=0,0,S15))</f>
        <v>0</v>
      </c>
      <c r="T15" s="11">
        <f>IF($V$4=T$26,+V5,IF($V$4=0,0,T15))</f>
        <v>0</v>
      </c>
      <c r="U15" s="11">
        <f>IF($V$4=U$26,+V5,IF($V$4=0,0,U15))</f>
        <v>0</v>
      </c>
      <c r="V15" s="11">
        <f t="shared" si="0"/>
        <v>0</v>
      </c>
    </row>
    <row r="16" spans="1:22" ht="12">
      <c r="A16" s="2" t="s">
        <v>59</v>
      </c>
      <c r="Q16" s="2" t="s">
        <v>60</v>
      </c>
      <c r="S16" s="11">
        <f>IF($V$4=S$26,+V6,IF($V$4=0,0,S16))</f>
        <v>1856000</v>
      </c>
      <c r="T16" s="11">
        <f>IF($V$4=T$26,+V6,IF($V$4=0,0,T16))</f>
        <v>0</v>
      </c>
      <c r="U16" s="11">
        <f>IF($V$4=U$26,+V6,IF($V$4=0,0,U16))</f>
        <v>1856000</v>
      </c>
      <c r="V16" s="11">
        <f t="shared" si="0"/>
        <v>3712000</v>
      </c>
    </row>
    <row r="17" spans="1:22" ht="12">
      <c r="A17" s="9" t="s">
        <v>61</v>
      </c>
      <c r="B17" s="9" t="s">
        <v>62</v>
      </c>
      <c r="C17" s="9" t="s">
        <v>63</v>
      </c>
      <c r="Q17" s="2" t="s">
        <v>64</v>
      </c>
      <c r="S17" s="11">
        <f>IF($V$4=S$26,+V7,IF($V$4=0,0,S17))</f>
        <v>0</v>
      </c>
      <c r="T17" s="11">
        <f>IF($V$4=T$26,+V7,IF($V$4=0,0,T17))</f>
        <v>0</v>
      </c>
      <c r="U17" s="11">
        <f>IF($V$4=U$26,+V7,IF($V$4=0,0,U17))</f>
        <v>0</v>
      </c>
      <c r="V17" s="11">
        <f t="shared" si="0"/>
        <v>0</v>
      </c>
    </row>
    <row r="18" spans="1:22" ht="12">
      <c r="A18" s="9" t="s">
        <v>65</v>
      </c>
      <c r="B18" s="9" t="s">
        <v>66</v>
      </c>
      <c r="C18" s="9" t="s">
        <v>67</v>
      </c>
      <c r="Q18" s="2" t="s">
        <v>68</v>
      </c>
      <c r="S18" s="11">
        <f>IF($V$4=S$26,+V8,IF($V$4=0,0,S18))</f>
        <v>0</v>
      </c>
      <c r="T18" s="11">
        <f>IF($V$4=T$26,+V8,IF($V$4=0,0,T18))</f>
        <v>0</v>
      </c>
      <c r="U18" s="11">
        <f>IF($V$4=U$26,+V8,IF($V$4=0,0,U18))</f>
        <v>0</v>
      </c>
      <c r="V18" s="11">
        <f t="shared" si="0"/>
        <v>0</v>
      </c>
    </row>
    <row r="19" spans="1:22" ht="12">
      <c r="A19" s="9" t="s">
        <v>69</v>
      </c>
      <c r="B19" s="9" t="s">
        <v>70</v>
      </c>
      <c r="C19" s="9" t="s">
        <v>56</v>
      </c>
      <c r="Q19" s="2" t="s">
        <v>71</v>
      </c>
      <c r="S19" s="11">
        <f>S15+S16-S17+S18</f>
        <v>1856000</v>
      </c>
      <c r="T19" s="11">
        <f>T15+T16-T17+T18</f>
        <v>0</v>
      </c>
      <c r="U19" s="11">
        <f>U15+U16-U17+U18</f>
        <v>1856000</v>
      </c>
      <c r="V19" s="11">
        <f t="shared" si="0"/>
        <v>3712000</v>
      </c>
    </row>
    <row r="20" spans="17:22" ht="12">
      <c r="Q20" s="2" t="s">
        <v>72</v>
      </c>
      <c r="S20" s="11">
        <f>S14-S19</f>
        <v>2315000</v>
      </c>
      <c r="T20" s="11">
        <f>T14-T19</f>
        <v>0</v>
      </c>
      <c r="U20" s="11">
        <f>U14-U19</f>
        <v>2315000</v>
      </c>
      <c r="V20" s="11">
        <f t="shared" si="0"/>
        <v>4630000</v>
      </c>
    </row>
    <row r="21" ht="12">
      <c r="A21" s="2" t="s">
        <v>73</v>
      </c>
    </row>
    <row r="22" spans="1:3" ht="12">
      <c r="A22" s="9" t="s">
        <v>61</v>
      </c>
      <c r="B22" s="9" t="s">
        <v>62</v>
      </c>
      <c r="C22" s="9" t="s">
        <v>63</v>
      </c>
    </row>
    <row r="23" spans="1:23" ht="12">
      <c r="A23" s="9" t="s">
        <v>65</v>
      </c>
      <c r="B23" s="9" t="s">
        <v>66</v>
      </c>
      <c r="C23" s="9" t="s">
        <v>67</v>
      </c>
      <c r="Q23" s="4" t="s">
        <v>2</v>
      </c>
      <c r="R23" s="2" t="s">
        <v>6</v>
      </c>
      <c r="S23" s="4" t="s">
        <v>2</v>
      </c>
      <c r="T23" s="4" t="s">
        <v>2</v>
      </c>
      <c r="U23" s="4" t="s">
        <v>2</v>
      </c>
      <c r="V23" s="4" t="s">
        <v>2</v>
      </c>
      <c r="W23" s="4" t="s">
        <v>74</v>
      </c>
    </row>
    <row r="24" spans="1:19" ht="12">
      <c r="A24" s="9" t="s">
        <v>75</v>
      </c>
      <c r="B24" s="9" t="s">
        <v>76</v>
      </c>
      <c r="C24" s="9" t="s">
        <v>56</v>
      </c>
      <c r="S24" s="12"/>
    </row>
    <row r="25" spans="4:5" ht="12">
      <c r="D25" s="13"/>
      <c r="E25" s="14"/>
    </row>
    <row r="26" spans="4:22" ht="12">
      <c r="D26" s="13"/>
      <c r="E26" s="14"/>
      <c r="S26" s="14">
        <v>1</v>
      </c>
      <c r="T26" s="14">
        <v>2</v>
      </c>
      <c r="U26" s="14">
        <v>3</v>
      </c>
      <c r="V26" s="14">
        <v>4</v>
      </c>
    </row>
    <row r="27" spans="1:14" ht="12">
      <c r="A27" s="2" t="s">
        <v>27</v>
      </c>
      <c r="B27" s="2" t="s">
        <v>25</v>
      </c>
      <c r="D27" s="13"/>
      <c r="E27" s="14"/>
      <c r="N27" s="2" t="s">
        <v>8</v>
      </c>
    </row>
    <row r="28" spans="1:22" ht="12">
      <c r="A28" s="2" t="s">
        <v>77</v>
      </c>
      <c r="B28" s="2" t="s">
        <v>78</v>
      </c>
      <c r="D28" s="13"/>
      <c r="E28" s="14"/>
      <c r="S28" s="15">
        <f>S14/1000000</f>
        <v>4.171</v>
      </c>
      <c r="T28" s="15">
        <f>T14/1000000</f>
        <v>0</v>
      </c>
      <c r="U28" s="15">
        <f>U14/1000000</f>
        <v>4.171</v>
      </c>
      <c r="V28" s="15">
        <f>V14/1000000</f>
        <v>8.342</v>
      </c>
    </row>
    <row r="29" spans="1:22" ht="12">
      <c r="A29" s="2" t="s">
        <v>79</v>
      </c>
      <c r="B29" s="2" t="s">
        <v>80</v>
      </c>
      <c r="D29" s="13"/>
      <c r="E29" s="14"/>
      <c r="S29" s="15">
        <f aca="true" t="shared" si="1" ref="S29:V30">S19/1000000</f>
        <v>1.856</v>
      </c>
      <c r="T29" s="15">
        <f t="shared" si="1"/>
        <v>0</v>
      </c>
      <c r="U29" s="15">
        <f t="shared" si="1"/>
        <v>1.856</v>
      </c>
      <c r="V29" s="15">
        <f t="shared" si="1"/>
        <v>3.712</v>
      </c>
    </row>
    <row r="30" spans="1:22" ht="12">
      <c r="A30" s="2" t="s">
        <v>56</v>
      </c>
      <c r="B30" s="2" t="s">
        <v>81</v>
      </c>
      <c r="D30" s="13"/>
      <c r="E30" s="14"/>
      <c r="S30" s="15">
        <f t="shared" si="1"/>
        <v>2.315</v>
      </c>
      <c r="T30" s="15">
        <f t="shared" si="1"/>
        <v>0</v>
      </c>
      <c r="U30" s="15">
        <f t="shared" si="1"/>
        <v>2.315</v>
      </c>
      <c r="V30" s="15">
        <f t="shared" si="1"/>
        <v>4.63</v>
      </c>
    </row>
    <row r="31" spans="2:5" ht="12">
      <c r="B31" s="2" t="s">
        <v>82</v>
      </c>
      <c r="D31" s="13"/>
      <c r="E31" s="14"/>
    </row>
    <row r="32" spans="2:5" ht="12">
      <c r="B32" s="2" t="s">
        <v>79</v>
      </c>
      <c r="E32" s="14"/>
    </row>
    <row r="33" spans="2:17" ht="12">
      <c r="B33" s="2" t="s">
        <v>56</v>
      </c>
      <c r="E33" s="14"/>
      <c r="Q33" s="14">
        <v>104</v>
      </c>
    </row>
    <row r="34" spans="5:17" ht="12">
      <c r="E34" s="14"/>
      <c r="Q34" s="14">
        <v>7</v>
      </c>
    </row>
    <row r="35" ht="12">
      <c r="E35" s="14"/>
    </row>
    <row r="36" ht="12">
      <c r="E36" s="14"/>
    </row>
    <row r="37" ht="12">
      <c r="E37" s="14"/>
    </row>
    <row r="38" ht="12">
      <c r="E38" s="14"/>
    </row>
    <row r="39" ht="12">
      <c r="E39" s="14"/>
    </row>
    <row r="40" spans="5:6" ht="12">
      <c r="E40" s="14"/>
      <c r="F40" s="16" t="s">
        <v>83</v>
      </c>
    </row>
    <row r="41" spans="1:5" ht="12">
      <c r="A41" s="2" t="s">
        <v>84</v>
      </c>
      <c r="E41" s="14"/>
    </row>
    <row r="42" spans="1:5" ht="12">
      <c r="A42" s="2" t="s">
        <v>85</v>
      </c>
      <c r="E42" s="14"/>
    </row>
    <row r="43" spans="1:5" ht="12">
      <c r="A43" s="2" t="s">
        <v>86</v>
      </c>
      <c r="C43" s="3"/>
      <c r="E43" s="14"/>
    </row>
    <row r="44" ht="12">
      <c r="E44" s="14"/>
    </row>
    <row r="45" ht="12">
      <c r="A45" s="2" t="s">
        <v>87</v>
      </c>
    </row>
    <row r="46" ht="12">
      <c r="A46" s="2" t="s">
        <v>88</v>
      </c>
    </row>
    <row r="47" ht="12">
      <c r="A47" s="2" t="s">
        <v>89</v>
      </c>
    </row>
    <row r="49" ht="12">
      <c r="A49" s="2" t="s">
        <v>90</v>
      </c>
    </row>
    <row r="51" ht="12">
      <c r="A51" s="2" t="s">
        <v>91</v>
      </c>
    </row>
    <row r="52" ht="12">
      <c r="A52" s="2" t="s">
        <v>92</v>
      </c>
    </row>
    <row r="53" ht="12">
      <c r="A53" s="2" t="s">
        <v>93</v>
      </c>
    </row>
    <row r="54" ht="12">
      <c r="A54" s="2" t="s">
        <v>94</v>
      </c>
    </row>
    <row r="56" ht="12">
      <c r="A56" s="2" t="s">
        <v>95</v>
      </c>
    </row>
    <row r="57" ht="12">
      <c r="A57" s="2" t="s">
        <v>96</v>
      </c>
    </row>
    <row r="59" ht="12">
      <c r="A59" s="2" t="s">
        <v>97</v>
      </c>
    </row>
    <row r="60" ht="12">
      <c r="F60" s="16" t="s">
        <v>83</v>
      </c>
    </row>
    <row r="61" ht="12">
      <c r="A61" s="2" t="s">
        <v>98</v>
      </c>
    </row>
    <row r="62" ht="12">
      <c r="A62" s="2" t="s">
        <v>99</v>
      </c>
    </row>
    <row r="63" ht="12">
      <c r="A63" s="2" t="s">
        <v>100</v>
      </c>
    </row>
    <row r="66" ht="12">
      <c r="A66" s="2" t="s">
        <v>101</v>
      </c>
    </row>
    <row r="67" ht="12">
      <c r="A67" s="2" t="s">
        <v>102</v>
      </c>
    </row>
    <row r="68" ht="12">
      <c r="A68" s="2" t="s">
        <v>103</v>
      </c>
    </row>
    <row r="79" ht="12">
      <c r="F79" s="16" t="s">
        <v>104</v>
      </c>
    </row>
    <row r="90" ht="12">
      <c r="A90" s="2" t="s">
        <v>105</v>
      </c>
    </row>
    <row r="91" ht="12">
      <c r="A91" s="12"/>
    </row>
    <row r="92" ht="12">
      <c r="A92" s="2" t="s">
        <v>106</v>
      </c>
    </row>
    <row r="93" ht="12">
      <c r="A93" s="2" t="s">
        <v>107</v>
      </c>
    </row>
    <row r="94" ht="12">
      <c r="A94" s="2" t="s">
        <v>108</v>
      </c>
    </row>
    <row r="95" ht="12">
      <c r="A95" s="2" t="s">
        <v>109</v>
      </c>
    </row>
    <row r="96" ht="12">
      <c r="A96" s="2" t="s">
        <v>110</v>
      </c>
    </row>
    <row r="98" ht="12">
      <c r="A98" s="2" t="s">
        <v>111</v>
      </c>
    </row>
    <row r="99" ht="12">
      <c r="A99" s="2" t="s">
        <v>112</v>
      </c>
    </row>
    <row r="100" ht="12">
      <c r="A100" s="2" t="s">
        <v>113</v>
      </c>
    </row>
    <row r="101" ht="12">
      <c r="A101" s="2" t="s">
        <v>114</v>
      </c>
    </row>
    <row r="102" ht="12">
      <c r="A102" s="2" t="s">
        <v>115</v>
      </c>
    </row>
    <row r="103" ht="12">
      <c r="A103" s="2" t="s">
        <v>116</v>
      </c>
    </row>
    <row r="106" ht="12">
      <c r="A106" s="2" t="s">
        <v>117</v>
      </c>
    </row>
    <row r="107" ht="12">
      <c r="A107" s="2" t="s">
        <v>118</v>
      </c>
    </row>
    <row r="109" ht="12">
      <c r="A109" s="16" t="s">
        <v>119</v>
      </c>
    </row>
    <row r="110" ht="12">
      <c r="A110" s="16" t="s">
        <v>120</v>
      </c>
    </row>
    <row r="112" ht="12">
      <c r="A112" s="2" t="s">
        <v>121</v>
      </c>
    </row>
    <row r="113" ht="12">
      <c r="A113" s="2" t="s">
        <v>122</v>
      </c>
    </row>
    <row r="114" ht="12">
      <c r="A114" s="2" t="s">
        <v>123</v>
      </c>
    </row>
    <row r="115" ht="12">
      <c r="A115" s="2" t="s">
        <v>124</v>
      </c>
    </row>
    <row r="116" ht="12">
      <c r="A116" s="2" t="s">
        <v>125</v>
      </c>
    </row>
    <row r="118" ht="12">
      <c r="A118" s="2" t="s">
        <v>126</v>
      </c>
    </row>
    <row r="119" ht="12">
      <c r="A119" s="2" t="s">
        <v>127</v>
      </c>
    </row>
    <row r="120" ht="12">
      <c r="A120" s="2" t="s">
        <v>128</v>
      </c>
    </row>
    <row r="122" ht="12">
      <c r="A122" s="2" t="s">
        <v>129</v>
      </c>
    </row>
    <row r="123" ht="12">
      <c r="A123" s="2" t="s">
        <v>130</v>
      </c>
    </row>
    <row r="124" ht="12">
      <c r="A124" s="2" t="s">
        <v>131</v>
      </c>
    </row>
    <row r="126" ht="12">
      <c r="A126" s="2" t="s">
        <v>132</v>
      </c>
    </row>
    <row r="127" ht="12">
      <c r="A127" s="2" t="s">
        <v>133</v>
      </c>
    </row>
    <row r="129" ht="12">
      <c r="A129" s="16" t="s">
        <v>134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2001-02-04T04:36:48Z</dcterms:created>
  <dcterms:modified xsi:type="dcterms:W3CDTF">2007-02-02T03:36:18Z</dcterms:modified>
  <cp:category/>
  <cp:version/>
  <cp:contentType/>
  <cp:contentStatus/>
</cp:coreProperties>
</file>